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9260" windowHeight="5805" tabRatio="787" activeTab="0"/>
  </bookViews>
  <sheets>
    <sheet name="Quadro I SM" sheetId="1" r:id="rId1"/>
    <sheet name="Quadro II GN" sheetId="2" r:id="rId2"/>
    <sheet name="Quadro III AN" sheetId="3" r:id="rId3"/>
    <sheet name="Quadro IV SAN" sheetId="4" r:id="rId4"/>
    <sheet name="Quadro V CM" sheetId="5" r:id="rId5"/>
    <sheet name="Quadro VI CP" sheetId="6" r:id="rId6"/>
    <sheet name="Quadro VII SM" sheetId="7" r:id="rId7"/>
    <sheet name="Quadro VIII GN" sheetId="8" r:id="rId8"/>
    <sheet name="Quadro IX AN" sheetId="9" r:id="rId9"/>
    <sheet name="Quadro X SAN" sheetId="10" r:id="rId10"/>
    <sheet name="Quadro XI CM" sheetId="11" r:id="rId11"/>
    <sheet name="Quadro XII CP" sheetId="12" r:id="rId12"/>
    <sheet name="Foglio1" sheetId="13" r:id="rId13"/>
  </sheets>
  <definedNames>
    <definedName name="_xlnm.Print_Area" localSheetId="0">'Quadro I SM'!$A$1:$J$25</definedName>
    <definedName name="_xlnm.Print_Area" localSheetId="1">'Quadro II GN'!$A$1:$J$28</definedName>
    <definedName name="_xlnm.Print_Area" localSheetId="2">'Quadro III AN'!$A$1:$J$29</definedName>
    <definedName name="_xlnm.Print_Area" localSheetId="3">'Quadro IV SAN'!$A$1:$J$27</definedName>
    <definedName name="_xlnm.Print_Area" localSheetId="8">'Quadro IX AN'!$A$1:$J$25</definedName>
    <definedName name="_xlnm.Print_Area" localSheetId="4">'Quadro V CM'!$A$1:$J$28</definedName>
    <definedName name="_xlnm.Print_Area" localSheetId="5">'Quadro VI CP'!$A$1:$J$28</definedName>
    <definedName name="_xlnm.Print_Area" localSheetId="6">'Quadro VII SM'!$A$1:$J$25</definedName>
    <definedName name="_xlnm.Print_Area" localSheetId="7">'Quadro VIII GN'!$A$1:$J$25</definedName>
    <definedName name="_xlnm.Print_Area" localSheetId="9">'Quadro X SAN'!$A$1:$J$25</definedName>
    <definedName name="_xlnm.Print_Area" localSheetId="10">'Quadro XI CM'!$A$1:$J$25</definedName>
    <definedName name="_xlnm.Print_Area" localSheetId="11">'Quadro XII CP'!$A$1:$J$25</definedName>
  </definedNames>
  <calcPr fullCalcOnLoad="1"/>
</workbook>
</file>

<file path=xl/sharedStrings.xml><?xml version="1.0" encoding="utf-8"?>
<sst xmlns="http://schemas.openxmlformats.org/spreadsheetml/2006/main" count="989" uniqueCount="179">
  <si>
    <t>Grado</t>
  </si>
  <si>
    <t>Quadro I:</t>
  </si>
  <si>
    <t>Organico</t>
  </si>
  <si>
    <t>Forma di avanzamento al grado superiore</t>
  </si>
  <si>
    <t>Promozioni a scelta al grado superiore</t>
  </si>
  <si>
    <t>-</t>
  </si>
  <si>
    <t>scelta</t>
  </si>
  <si>
    <t>anzianità</t>
  </si>
  <si>
    <t>a</t>
  </si>
  <si>
    <t>b</t>
  </si>
  <si>
    <t>c</t>
  </si>
  <si>
    <t>d</t>
  </si>
  <si>
    <t>e</t>
  </si>
  <si>
    <t>f</t>
  </si>
  <si>
    <t>g</t>
  </si>
  <si>
    <t>Quadro II:</t>
  </si>
  <si>
    <t>Volume organico complessivo</t>
  </si>
  <si>
    <r>
      <t xml:space="preserve">2 o 3 </t>
    </r>
    <r>
      <rPr>
        <vertAlign val="superscript"/>
        <sz val="10"/>
        <rFont val="Times New Roman"/>
        <family val="1"/>
      </rPr>
      <t>c</t>
    </r>
  </si>
  <si>
    <t>Quadro III:</t>
  </si>
  <si>
    <r>
      <t xml:space="preserve">1 ogni 4 anni </t>
    </r>
    <r>
      <rPr>
        <vertAlign val="superscript"/>
        <sz val="10"/>
        <rFont val="Times New Roman"/>
        <family val="1"/>
      </rPr>
      <t>a</t>
    </r>
  </si>
  <si>
    <t>Quadro IV:</t>
  </si>
  <si>
    <r>
      <t xml:space="preserve">1 </t>
    </r>
    <r>
      <rPr>
        <vertAlign val="superscript"/>
        <sz val="10"/>
        <rFont val="Times New Roman"/>
        <family val="1"/>
      </rPr>
      <t>a</t>
    </r>
  </si>
  <si>
    <t>Quadro V:</t>
  </si>
  <si>
    <t>Quadro VII:</t>
  </si>
  <si>
    <t>TABELLA 2: MARINA</t>
  </si>
  <si>
    <t>ammiraglio di squadra</t>
  </si>
  <si>
    <t>ammiraglio di divisione</t>
  </si>
  <si>
    <t>contrammiraglio</t>
  </si>
  <si>
    <t>capitano di vascello</t>
  </si>
  <si>
    <t>capitano di fregata</t>
  </si>
  <si>
    <t>capitano di corvetta</t>
  </si>
  <si>
    <t>tenente di vascello</t>
  </si>
  <si>
    <t>sottotenente di vascello</t>
  </si>
  <si>
    <t>guardiamarina</t>
  </si>
  <si>
    <r>
      <t xml:space="preserve">1 o 2 </t>
    </r>
    <r>
      <rPr>
        <vertAlign val="superscript"/>
        <sz val="10"/>
        <rFont val="Times New Roman"/>
        <family val="1"/>
      </rPr>
      <t>b</t>
    </r>
  </si>
  <si>
    <t>Nell’organico degli ammiragli di squadra è compreso l’ammiraglio in servizio permanente effettivo, nominato ai sensi dell’ articolo 1094.</t>
  </si>
  <si>
    <t>ammiraglio ispettore capo</t>
  </si>
  <si>
    <t>ammiraglio ispettore</t>
  </si>
  <si>
    <t>Salvo il disposto dell'articolo 1072 del d.lgs n. 66 del 2010. Ciclo di 4 anni: 1 promozione il primo anno; nessuna promozione il secondo, terzo e quarto anno.</t>
  </si>
  <si>
    <t>Quadro VI:</t>
  </si>
  <si>
    <t>Anni di anzianità minima di grado richiesti per:</t>
  </si>
  <si>
    <t>Periodi minimi richiesti per la valutazione</t>
  </si>
  <si>
    <t>Valutazione a scelta</t>
  </si>
  <si>
    <t>Promozione ad anzianità</t>
  </si>
  <si>
    <t>Comando o attribuzioni, servizio</t>
  </si>
  <si>
    <t>Imbarco</t>
  </si>
  <si>
    <t>Titoli, esami, corsi richiesti</t>
  </si>
  <si>
    <t>1 anno in comando di Unità Navale o di Comando Complesso Navale o incarico equipollente.</t>
  </si>
  <si>
    <t>Il periodo può essere svolto tutto o in parte nel grado immediatamente inferiore.</t>
  </si>
  <si>
    <t>Il periodo può essere svolto tutto o in parte nel grado inferiore.</t>
  </si>
  <si>
    <t>Compreso il periodo di comando o attribuzioni specifiche.</t>
  </si>
  <si>
    <r>
      <t xml:space="preserve">4 ogni 5 anni </t>
    </r>
    <r>
      <rPr>
        <vertAlign val="superscript"/>
        <sz val="10"/>
        <rFont val="Times New Roman"/>
        <family val="1"/>
      </rPr>
      <t>a</t>
    </r>
  </si>
  <si>
    <r>
      <t xml:space="preserve">2 o 3 </t>
    </r>
    <r>
      <rPr>
        <vertAlign val="superscript"/>
        <sz val="10"/>
        <rFont val="Times New Roman"/>
        <family val="1"/>
      </rPr>
      <t>b</t>
    </r>
  </si>
  <si>
    <t>h</t>
  </si>
  <si>
    <t>i</t>
  </si>
  <si>
    <t>Sono esclusi gli ufficiali arruolati a norma dell'art. 652, comma 2, del d.lgs. n. 66 del 2010.</t>
  </si>
  <si>
    <t>1 anno per gli ufficiali reclutati ai sensi dell'art. 652, comma 2, del d.lgs. n. 66 del 2010.</t>
  </si>
  <si>
    <r>
      <t xml:space="preserve">1 anno </t>
    </r>
    <r>
      <rPr>
        <vertAlign val="superscript"/>
        <sz val="10"/>
        <rFont val="Times New Roman"/>
        <family val="1"/>
      </rPr>
      <t>b</t>
    </r>
  </si>
  <si>
    <r>
      <t xml:space="preserve">2 anni </t>
    </r>
    <r>
      <rPr>
        <vertAlign val="superscript"/>
        <sz val="10"/>
        <rFont val="Times New Roman"/>
        <family val="1"/>
      </rPr>
      <t>e, f</t>
    </r>
  </si>
  <si>
    <r>
      <t xml:space="preserve">3 anni </t>
    </r>
    <r>
      <rPr>
        <vertAlign val="superscript"/>
        <sz val="10"/>
        <rFont val="Times New Roman"/>
        <family val="1"/>
      </rPr>
      <t>d</t>
    </r>
  </si>
  <si>
    <t>Il numero annuale delle promozioni al grado di capitano di corvetta è fissato in tante unità quanti sono i tenenti di vascello inseriti in aliquota di valutazione e giudicati idonei all’avanzamento.</t>
  </si>
  <si>
    <r>
      <t xml:space="preserve">1 ogni 2 anni </t>
    </r>
    <r>
      <rPr>
        <vertAlign val="superscript"/>
        <sz val="10"/>
        <rFont val="Times New Roman"/>
        <family val="1"/>
      </rPr>
      <t>b</t>
    </r>
  </si>
  <si>
    <t>Salvo il disposto dell'articolo 1072 del d.lgs n. 66 del 2010. Ciclo di 2 anni: 1 promozione il primo anno; nessuna promozione il secondo anno.</t>
  </si>
  <si>
    <r>
      <t xml:space="preserve">6 o 7 </t>
    </r>
    <r>
      <rPr>
        <vertAlign val="superscript"/>
        <sz val="10"/>
        <rFont val="Times New Roman"/>
        <family val="1"/>
      </rPr>
      <t>c</t>
    </r>
  </si>
  <si>
    <r>
      <t xml:space="preserve">18 mesi </t>
    </r>
    <r>
      <rPr>
        <vertAlign val="superscript"/>
        <sz val="10"/>
        <rFont val="Times New Roman"/>
        <family val="1"/>
      </rPr>
      <t>d</t>
    </r>
  </si>
  <si>
    <r>
      <t xml:space="preserve">1 ogni 2 anni </t>
    </r>
    <r>
      <rPr>
        <vertAlign val="superscript"/>
        <sz val="10"/>
        <rFont val="Times New Roman"/>
        <family val="1"/>
      </rPr>
      <t>c</t>
    </r>
  </si>
  <si>
    <t>Salvo il disposto dell'articolo 1072 del d.lgs n. 66 del 2010. Ciclo di 5 anni: 1 promozione il primo anno; nessuna promozione il secondo, terzo, quarto e quinto anno.</t>
  </si>
  <si>
    <r>
      <t xml:space="preserve">3 o 4 </t>
    </r>
    <r>
      <rPr>
        <vertAlign val="superscript"/>
        <sz val="10"/>
        <rFont val="Times New Roman"/>
        <family val="1"/>
      </rPr>
      <t>d</t>
    </r>
  </si>
  <si>
    <r>
      <t xml:space="preserve">- </t>
    </r>
    <r>
      <rPr>
        <vertAlign val="superscript"/>
        <sz val="10"/>
        <rFont val="Times New Roman"/>
        <family val="1"/>
      </rPr>
      <t>g</t>
    </r>
  </si>
  <si>
    <r>
      <t xml:space="preserve">2 anni </t>
    </r>
    <r>
      <rPr>
        <vertAlign val="superscript"/>
        <sz val="10"/>
        <rFont val="Times New Roman"/>
        <family val="1"/>
      </rPr>
      <t>h</t>
    </r>
  </si>
  <si>
    <r>
      <t xml:space="preserve">- </t>
    </r>
    <r>
      <rPr>
        <vertAlign val="superscript"/>
        <sz val="10"/>
        <rFont val="Times New Roman"/>
        <family val="1"/>
      </rPr>
      <t>e</t>
    </r>
  </si>
  <si>
    <r>
      <t xml:space="preserve">18 mesi </t>
    </r>
    <r>
      <rPr>
        <vertAlign val="superscript"/>
        <sz val="10"/>
        <rFont val="Times New Roman"/>
        <family val="1"/>
      </rPr>
      <t>f</t>
    </r>
  </si>
  <si>
    <r>
      <t xml:space="preserve">- </t>
    </r>
    <r>
      <rPr>
        <vertAlign val="superscript"/>
        <sz val="10"/>
        <rFont val="Times New Roman"/>
        <family val="1"/>
      </rPr>
      <t>c</t>
    </r>
  </si>
  <si>
    <r>
      <t xml:space="preserve">2 </t>
    </r>
    <r>
      <rPr>
        <vertAlign val="superscript"/>
        <sz val="10"/>
        <rFont val="Times New Roman"/>
        <family val="1"/>
      </rPr>
      <t>e</t>
    </r>
  </si>
  <si>
    <r>
      <t xml:space="preserve">2 o 3 </t>
    </r>
    <r>
      <rPr>
        <vertAlign val="superscript"/>
        <sz val="10"/>
        <rFont val="Times New Roman"/>
        <family val="1"/>
      </rPr>
      <t>a</t>
    </r>
  </si>
  <si>
    <r>
      <t xml:space="preserve">4 anni </t>
    </r>
    <r>
      <rPr>
        <vertAlign val="superscript"/>
        <sz val="10"/>
        <rFont val="Times New Roman"/>
        <family val="1"/>
      </rPr>
      <t>b</t>
    </r>
  </si>
  <si>
    <r>
      <t xml:space="preserve">3 anni </t>
    </r>
    <r>
      <rPr>
        <vertAlign val="superscript"/>
        <sz val="10"/>
        <rFont val="Times New Roman"/>
        <family val="1"/>
      </rPr>
      <t>b</t>
    </r>
  </si>
  <si>
    <r>
      <t xml:space="preserve">2 anni </t>
    </r>
    <r>
      <rPr>
        <vertAlign val="superscript"/>
        <sz val="10"/>
        <rFont val="Times New Roman"/>
        <family val="1"/>
      </rPr>
      <t>b</t>
    </r>
  </si>
  <si>
    <r>
      <t xml:space="preserve">1 ogni 5 anni </t>
    </r>
    <r>
      <rPr>
        <vertAlign val="superscript"/>
        <sz val="10"/>
        <rFont val="Times New Roman"/>
        <family val="1"/>
      </rPr>
      <t>a</t>
    </r>
  </si>
  <si>
    <r>
      <t xml:space="preserve">2 ogni 5 anni </t>
    </r>
    <r>
      <rPr>
        <vertAlign val="superscript"/>
        <sz val="10"/>
        <rFont val="Times New Roman"/>
        <family val="1"/>
      </rPr>
      <t>a</t>
    </r>
  </si>
  <si>
    <r>
      <t xml:space="preserve">- </t>
    </r>
    <r>
      <rPr>
        <vertAlign val="superscript"/>
        <sz val="10"/>
        <rFont val="Times New Roman"/>
        <family val="1"/>
      </rPr>
      <t>a</t>
    </r>
  </si>
  <si>
    <t>1 anno in comando di unità navale o incarico equipollente.</t>
  </si>
  <si>
    <t>Aver conseguito la laurea specialistica</t>
  </si>
  <si>
    <t>18 mesi quale direttore di macchina di unità navale o incarico equipollente.</t>
  </si>
  <si>
    <t>1 anno quale direttore di macchina di unità navale o incarico equipollente.</t>
  </si>
  <si>
    <t>1 anno quale vice direttore di un ente tecnico o stabilimento tecnico o incarico equipollente.</t>
  </si>
  <si>
    <t>1 anno quale direttore di un ente tecnico o stabilimento tecnico o incarico equipollente.</t>
  </si>
  <si>
    <t>Aver conseguito l'abilitazione all'esercizio della professione.</t>
  </si>
  <si>
    <t>1 anno quale vice direttore di ospedale o incarico equipollente.</t>
  </si>
  <si>
    <r>
      <t xml:space="preserve">1 ogni 2 anni </t>
    </r>
    <r>
      <rPr>
        <vertAlign val="superscript"/>
        <sz val="10"/>
        <rFont val="Times New Roman"/>
        <family val="1"/>
      </rPr>
      <t>d</t>
    </r>
  </si>
  <si>
    <t>Aver conseguito la laurea specialistica.</t>
  </si>
  <si>
    <t>1 anno quale vice direttore di commissariato o incarico equipollente.</t>
  </si>
  <si>
    <t>1 anno quale direttore di commissariato o incarico equipollente.</t>
  </si>
  <si>
    <t>18 mesi di servizio presso una capitaneria di porto o ufficio circondariale marittimo o servizio equipollente.</t>
  </si>
  <si>
    <r>
      <t xml:space="preserve">Aver conseguito la laurea specialistica </t>
    </r>
    <r>
      <rPr>
        <vertAlign val="superscript"/>
        <sz val="8.5"/>
        <rFont val="Times New Roman"/>
        <family val="1"/>
      </rPr>
      <t>d</t>
    </r>
  </si>
  <si>
    <t>1 anno come capo ufficio circondariale marittimo o incarico equipollente.</t>
  </si>
  <si>
    <t>1 anno come comandante di un compartimento marittimo o incarico equipollente.</t>
  </si>
  <si>
    <t>1 anno come direttore marittimo o comandante di un compartimento marittimo o incarico equipollente.</t>
  </si>
  <si>
    <r>
      <t xml:space="preserve">2 anni di servizio presso una capitaneria di porto o su unità navali o presso comandi aerei del Corpo o servizio equipollente. </t>
    </r>
    <r>
      <rPr>
        <vertAlign val="superscript"/>
        <sz val="8.5"/>
        <rFont val="Times New Roman"/>
        <family val="1"/>
      </rPr>
      <t>b</t>
    </r>
  </si>
  <si>
    <t>2 anni di servizio presso una capitaneria di porto o servizio equipollente.</t>
  </si>
  <si>
    <t>Il periodo può essere ridotto a due anni per gli ufficiali il cui ciclo formativo previsto dall'ordinamento di Forza armata abbia una durata pari o superiore a sei anni.</t>
  </si>
  <si>
    <r>
      <t xml:space="preserve">24 mesi </t>
    </r>
    <r>
      <rPr>
        <vertAlign val="superscript"/>
        <sz val="10"/>
        <rFont val="Times New Roman"/>
        <family val="1"/>
      </rPr>
      <t>e</t>
    </r>
  </si>
  <si>
    <r>
      <t xml:space="preserve">- </t>
    </r>
    <r>
      <rPr>
        <vertAlign val="superscript"/>
        <sz val="10"/>
        <rFont val="Times New Roman"/>
        <family val="1"/>
      </rPr>
      <t>f</t>
    </r>
  </si>
  <si>
    <r>
      <t xml:space="preserve">1 ogni 4 anni </t>
    </r>
    <r>
      <rPr>
        <vertAlign val="superscript"/>
        <sz val="10"/>
        <rFont val="Times New Roman"/>
        <family val="1"/>
      </rPr>
      <t>b</t>
    </r>
  </si>
  <si>
    <t>Salvo il disposto dell'articolo 1072 del d.lgs n. 66 del 2010. Ciclo di 4 anni: 1 promozione il primo anno; nessuna promozione il secondo, terzo e quarto.</t>
  </si>
  <si>
    <r>
      <t xml:space="preserve">- </t>
    </r>
    <r>
      <rPr>
        <vertAlign val="superscript"/>
        <sz val="10"/>
        <rFont val="Times New Roman"/>
        <family val="1"/>
      </rPr>
      <t>b</t>
    </r>
  </si>
  <si>
    <r>
      <t xml:space="preserve">1 anno </t>
    </r>
    <r>
      <rPr>
        <vertAlign val="superscript"/>
        <sz val="10"/>
        <rFont val="Times New Roman"/>
        <family val="1"/>
      </rPr>
      <t>c</t>
    </r>
  </si>
  <si>
    <t>Salvo il disposto dell'articolo 1072 del d.lgs n. 66 del 2010. Ciclo di 5 anni: 1 promozione il secondo e quarto anno; nessuna promozione il primo, terzo e quinto anno.</t>
  </si>
  <si>
    <t>Ciclo di 3 anni: 6 promozioni il primo e terzo anno; 7 promozioni il secondo anno.</t>
  </si>
  <si>
    <t>Ciclo di 2 anni: 4 promozioni il primo anno; 3 promozioni il secondo anno.</t>
  </si>
  <si>
    <t>Ciclo di 5 anni: 2 promozioni il primo, secondo, quarto e quinto anno; 3 promozioni il terzo anno.</t>
  </si>
  <si>
    <t>Salvo il disposto dell'articolo 1072 del d.lgs n. 66 del 2010. Ciclo di 5 anni: 1 promozione il primo, secondo, terzo e quarto anno; nessuna promozione il quinto anno.</t>
  </si>
  <si>
    <r>
      <t xml:space="preserve">In caso di nomina a Direttore generale o incarico corrispondente, </t>
    </r>
    <r>
      <rPr>
        <sz val="8"/>
        <rFont val="Times New Roman"/>
        <family val="1"/>
      </rPr>
      <t>si effettua una promozione aggiuntiva nel grado.</t>
    </r>
  </si>
  <si>
    <t>In caso di nomina a Direttore generale o incarico corrispondente,  si effettua una promozione aggiuntiva nel grado.</t>
  </si>
  <si>
    <t>***</t>
  </si>
  <si>
    <t>**</t>
  </si>
  <si>
    <t>*</t>
  </si>
  <si>
    <t>TV</t>
  </si>
  <si>
    <t>STV</t>
  </si>
  <si>
    <t>GM</t>
  </si>
  <si>
    <t>TOTALE</t>
  </si>
  <si>
    <t>DIR</t>
  </si>
  <si>
    <t>SM</t>
  </si>
  <si>
    <t>GN</t>
  </si>
  <si>
    <t>SAN</t>
  </si>
  <si>
    <t>CM</t>
  </si>
  <si>
    <t>TOT RN</t>
  </si>
  <si>
    <t>TOT GEN</t>
  </si>
  <si>
    <t>CP RN</t>
  </si>
  <si>
    <t>CP RS</t>
  </si>
  <si>
    <t>TOT MM</t>
  </si>
  <si>
    <t>TOT RS</t>
  </si>
  <si>
    <t>CV</t>
  </si>
  <si>
    <t>AMM</t>
  </si>
  <si>
    <t>CF</t>
  </si>
  <si>
    <t>CC</t>
  </si>
  <si>
    <r>
      <t xml:space="preserve">- </t>
    </r>
    <r>
      <rPr>
        <vertAlign val="superscript"/>
        <sz val="8"/>
        <rFont val="Times New Roman"/>
        <family val="1"/>
      </rPr>
      <t>h</t>
    </r>
  </si>
  <si>
    <r>
      <t xml:space="preserve">7 </t>
    </r>
    <r>
      <rPr>
        <vertAlign val="superscript"/>
        <sz val="10"/>
        <rFont val="Times New Roman"/>
        <family val="1"/>
      </rPr>
      <t>a</t>
    </r>
  </si>
  <si>
    <t>Ciclo di 4 anni: 2 promozioni il primo anno; 1 promozione il secondo, terzo e quarto anno.</t>
  </si>
  <si>
    <t>Ciclo di 5 anni: 2 promozioni il primo, terzo e quinto anno; 3 promozioni il secondo e quarto anno.</t>
  </si>
  <si>
    <r>
      <t xml:space="preserve">4 o 5 </t>
    </r>
    <r>
      <rPr>
        <vertAlign val="superscript"/>
        <sz val="10"/>
        <rFont val="Times New Roman"/>
        <family val="1"/>
      </rPr>
      <t>d</t>
    </r>
  </si>
  <si>
    <t>Ciclo di 2 anni: 5 promozioni il primo anno; 4 promozioni il secondo anno.</t>
  </si>
  <si>
    <r>
      <t xml:space="preserve">23 o 24 </t>
    </r>
    <r>
      <rPr>
        <vertAlign val="superscript"/>
        <sz val="10"/>
        <rFont val="Times New Roman"/>
        <family val="1"/>
      </rPr>
      <t>g</t>
    </r>
  </si>
  <si>
    <t>Ciclo di 5 anni: 23 promozioni il primo, terzo e quinto anno; 24 promozioni il secondo e quarto anno.</t>
  </si>
  <si>
    <r>
      <t xml:space="preserve">1 ogni 3 anni </t>
    </r>
    <r>
      <rPr>
        <vertAlign val="superscript"/>
        <sz val="10"/>
        <rFont val="Times New Roman"/>
        <family val="1"/>
      </rPr>
      <t>b</t>
    </r>
  </si>
  <si>
    <t>Salvo il disposto dell'articolo 1072 del d.lgs n. 66 del 2010. Ciclo di 3 anni: 1 promozione il secondo anno; nessuna promozione il primo e terzo anno.</t>
  </si>
  <si>
    <r>
      <t>1 ogni 2 anni</t>
    </r>
    <r>
      <rPr>
        <vertAlign val="superscript"/>
        <sz val="10"/>
        <rFont val="Times New Roman"/>
        <family val="1"/>
      </rPr>
      <t xml:space="preserve"> c</t>
    </r>
  </si>
  <si>
    <t>Ciclo di 4 anni: 4 promozioni il primo, secondo e terzo anno; 3 promozioni il quarto anno.</t>
  </si>
  <si>
    <r>
      <t xml:space="preserve">1 ogni 4 anni </t>
    </r>
    <r>
      <rPr>
        <vertAlign val="superscript"/>
        <sz val="10"/>
        <rFont val="Times New Roman"/>
        <family val="1"/>
      </rPr>
      <t>c</t>
    </r>
  </si>
  <si>
    <t>Ciclo di 4 anni: 3 promozioni il primo anno; 2 promozioni il secondo, terzo e quarto anno.</t>
  </si>
  <si>
    <r>
      <t xml:space="preserve">2 ogni 3 anni </t>
    </r>
    <r>
      <rPr>
        <vertAlign val="superscript"/>
        <sz val="10"/>
        <rFont val="Times New Roman"/>
        <family val="1"/>
      </rPr>
      <t>a</t>
    </r>
  </si>
  <si>
    <t>Salvo il disposto dell'articolo 1072 del d.lgs n. 66 del 2010. Ciclo di 3 anni: 1 promozione il primo e terzo anno; nessuna promozione il secondo anno.</t>
  </si>
  <si>
    <r>
      <t xml:space="preserve">1 ogni 2 anni </t>
    </r>
    <r>
      <rPr>
        <vertAlign val="superscript"/>
        <sz val="10"/>
        <rFont val="Times New Roman"/>
        <family val="1"/>
      </rPr>
      <t>a</t>
    </r>
  </si>
  <si>
    <r>
      <t xml:space="preserve">1 anno quale direttore di ospedale o incarico equipollente. </t>
    </r>
    <r>
      <rPr>
        <vertAlign val="superscript"/>
        <sz val="10"/>
        <rFont val="Times New Roman"/>
        <family val="1"/>
      </rPr>
      <t>b</t>
    </r>
  </si>
  <si>
    <r>
      <t xml:space="preserve">4 anni </t>
    </r>
    <r>
      <rPr>
        <vertAlign val="superscript"/>
        <sz val="10"/>
        <rFont val="Times New Roman"/>
        <family val="1"/>
      </rPr>
      <t>f</t>
    </r>
  </si>
  <si>
    <t xml:space="preserve"> Ruolo normale del Corpo di Stato Maggiore</t>
  </si>
  <si>
    <t xml:space="preserve"> Ruolo normale del Corpo del Genio Navale</t>
  </si>
  <si>
    <t xml:space="preserve"> Ruolo normale del Corpo delle Armi Navali</t>
  </si>
  <si>
    <t xml:space="preserve"> Ruolo normale del Corpo Sanitario militare marittimo</t>
  </si>
  <si>
    <t xml:space="preserve"> Ruolo normale del Corpo di Commissariato militare marittimo</t>
  </si>
  <si>
    <t xml:space="preserve"> Ruolo normale del Corpo delle Capitanerie di Porto</t>
  </si>
  <si>
    <t xml:space="preserve"> Ruolo speciale del Corpo di Stato Maggiore</t>
  </si>
  <si>
    <t xml:space="preserve"> Ruolo speciale del Corpo del Genio Navale</t>
  </si>
  <si>
    <t xml:space="preserve"> Ruolo speciale del Corpo delle Armi Navali</t>
  </si>
  <si>
    <t xml:space="preserve"> Ruolo speciale del Corpo Sanitario militare marittimo</t>
  </si>
  <si>
    <t xml:space="preserve"> Ruolo speciale del Corpo di Commissariato militare marittimo</t>
  </si>
  <si>
    <t xml:space="preserve"> Ruolo speciale del Corpo delle Capitanerie di Porto</t>
  </si>
  <si>
    <t>1 anno come capo reparto di unità navale o incarico equipollente.</t>
  </si>
  <si>
    <r>
      <t xml:space="preserve">3 anni </t>
    </r>
    <r>
      <rPr>
        <vertAlign val="superscript"/>
        <sz val="10"/>
        <rFont val="Times New Roman"/>
        <family val="1"/>
      </rPr>
      <t>e</t>
    </r>
  </si>
  <si>
    <r>
      <t xml:space="preserve">18 mesi </t>
    </r>
    <r>
      <rPr>
        <vertAlign val="superscript"/>
        <sz val="10"/>
        <rFont val="Times New Roman"/>
        <family val="1"/>
      </rPr>
      <t>g</t>
    </r>
  </si>
  <si>
    <t>1 anno come capo servizio logistico o capo reparto logistico di unità navale o incarico equipollente.</t>
  </si>
  <si>
    <r>
      <t>1 anno in comando di unità navale, di squadriglia, di flottigli</t>
    </r>
    <r>
      <rPr>
        <b/>
        <sz val="8"/>
        <rFont val="Times New Roman"/>
        <family val="1"/>
      </rPr>
      <t>a</t>
    </r>
    <r>
      <rPr>
        <b/>
        <sz val="8"/>
        <color indexed="10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anche se compiuto tutto o in parte nel grado immediatamente inferiore, o incarico equipollente. </t>
    </r>
  </si>
  <si>
    <t>Quadro VIII:</t>
  </si>
  <si>
    <t>Quadro IX:</t>
  </si>
  <si>
    <t>Quadro X</t>
  </si>
  <si>
    <t>Quadro XI</t>
  </si>
  <si>
    <t>Quadro XII:</t>
  </si>
  <si>
    <r>
      <t xml:space="preserve">3 anni </t>
    </r>
    <r>
      <rPr>
        <vertAlign val="superscript"/>
        <sz val="10"/>
        <rFont val="Times New Roman"/>
        <family val="1"/>
      </rPr>
      <t>e,i</t>
    </r>
  </si>
  <si>
    <r>
      <t>(art. 1136-</t>
    </r>
    <r>
      <rPr>
        <i/>
        <sz val="10"/>
        <rFont val="Times New Roman"/>
        <family val="1"/>
      </rPr>
      <t>bis</t>
    </r>
    <r>
      <rPr>
        <sz val="10"/>
        <rFont val="Times New Roman"/>
        <family val="1"/>
      </rPr>
      <t>, comma 1)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</si>
</sst>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double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3" fontId="0" fillId="34" borderId="11" xfId="0" applyNumberFormat="1" applyFill="1" applyBorder="1" applyAlignment="1">
      <alignment horizontal="center"/>
    </xf>
    <xf numFmtId="3" fontId="0" fillId="35" borderId="11" xfId="0" applyNumberFormat="1" applyFill="1" applyBorder="1" applyAlignment="1">
      <alignment horizontal="center"/>
    </xf>
    <xf numFmtId="3" fontId="0" fillId="36" borderId="11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22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horizontal="justify" vertical="top" wrapText="1"/>
    </xf>
    <xf numFmtId="3" fontId="3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top" wrapText="1"/>
    </xf>
    <xf numFmtId="0" fontId="6" fillId="33" borderId="22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top" wrapText="1"/>
    </xf>
    <xf numFmtId="49" fontId="6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107" zoomScaleSheetLayoutView="107" zoomScalePageLayoutView="0" workbookViewId="0" topLeftCell="A1">
      <selection activeCell="K10" sqref="K10"/>
    </sheetView>
  </sheetViews>
  <sheetFormatPr defaultColWidth="9.140625" defaultRowHeight="12.75"/>
  <cols>
    <col min="1" max="1" width="2.7109375" style="4" customWidth="1"/>
    <col min="2" max="2" width="22.7109375" style="5" customWidth="1"/>
    <col min="3" max="3" width="8.7109375" style="5" customWidth="1"/>
    <col min="4" max="4" width="12.421875" style="5" customWidth="1"/>
    <col min="5" max="6" width="9.7109375" style="5" customWidth="1"/>
    <col min="7" max="7" width="35.7109375" style="5" customWidth="1"/>
    <col min="8" max="8" width="8.7109375" style="5" customWidth="1"/>
    <col min="9" max="9" width="18.7109375" style="5" customWidth="1"/>
    <col min="10" max="10" width="11.7109375" style="5" customWidth="1"/>
    <col min="11" max="11" width="9.140625" style="5" customWidth="1"/>
  </cols>
  <sheetData>
    <row r="1" spans="1:11" s="2" customFormat="1" ht="18" customHeight="1">
      <c r="A1" s="10"/>
      <c r="B1" s="17" t="s">
        <v>24</v>
      </c>
      <c r="C1" s="12"/>
      <c r="D1" s="12"/>
      <c r="E1" s="12"/>
      <c r="F1" s="12"/>
      <c r="G1" s="12"/>
      <c r="H1" s="12"/>
      <c r="I1" s="84" t="s">
        <v>178</v>
      </c>
      <c r="J1" s="84"/>
      <c r="K1" s="12"/>
    </row>
    <row r="2" spans="1:11" s="2" customFormat="1" ht="18" customHeight="1">
      <c r="A2" s="10"/>
      <c r="B2" s="18" t="s">
        <v>1</v>
      </c>
      <c r="C2" s="85" t="s">
        <v>155</v>
      </c>
      <c r="D2" s="85"/>
      <c r="E2" s="85"/>
      <c r="F2" s="85"/>
      <c r="G2" s="85"/>
      <c r="H2" s="85"/>
      <c r="I2" s="85"/>
      <c r="J2" s="85"/>
      <c r="K2" s="12"/>
    </row>
    <row r="3" spans="1:11" s="2" customFormat="1" ht="9.75" customHeight="1" thickBot="1">
      <c r="A3" s="10"/>
      <c r="B3" s="18"/>
      <c r="C3" s="12"/>
      <c r="D3" s="12"/>
      <c r="E3" s="12"/>
      <c r="F3" s="12"/>
      <c r="G3" s="12"/>
      <c r="H3" s="12"/>
      <c r="I3" s="12"/>
      <c r="J3" s="12"/>
      <c r="K3" s="12"/>
    </row>
    <row r="4" spans="2:10" ht="36" customHeight="1" thickTop="1">
      <c r="B4" s="21"/>
      <c r="C4" s="22"/>
      <c r="D4" s="22"/>
      <c r="E4" s="87" t="s">
        <v>40</v>
      </c>
      <c r="F4" s="88"/>
      <c r="G4" s="89" t="s">
        <v>41</v>
      </c>
      <c r="H4" s="90"/>
      <c r="I4" s="30"/>
      <c r="J4" s="23"/>
    </row>
    <row r="5" spans="1:11" s="1" customFormat="1" ht="49.5" customHeight="1">
      <c r="A5" s="6"/>
      <c r="B5" s="24" t="s">
        <v>0</v>
      </c>
      <c r="C5" s="7" t="s">
        <v>2</v>
      </c>
      <c r="D5" s="8" t="s">
        <v>3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25" t="s">
        <v>4</v>
      </c>
      <c r="K5" s="9"/>
    </row>
    <row r="6" spans="1:11" s="2" customFormat="1" ht="12" customHeight="1">
      <c r="A6" s="10"/>
      <c r="B6" s="26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27">
        <v>9</v>
      </c>
      <c r="K6" s="12"/>
    </row>
    <row r="7" spans="1:11" s="2" customFormat="1" ht="18" customHeight="1">
      <c r="A7" s="10"/>
      <c r="B7" s="33" t="s">
        <v>25</v>
      </c>
      <c r="C7" s="67" t="s">
        <v>137</v>
      </c>
      <c r="D7" s="34" t="s">
        <v>5</v>
      </c>
      <c r="E7" s="34" t="s">
        <v>5</v>
      </c>
      <c r="F7" s="34" t="s">
        <v>5</v>
      </c>
      <c r="G7" s="34" t="s">
        <v>5</v>
      </c>
      <c r="H7" s="34" t="s">
        <v>5</v>
      </c>
      <c r="I7" s="34" t="s">
        <v>5</v>
      </c>
      <c r="J7" s="35" t="s">
        <v>5</v>
      </c>
      <c r="K7" s="10"/>
    </row>
    <row r="8" spans="1:11" s="2" customFormat="1" ht="18" customHeight="1">
      <c r="A8" s="10"/>
      <c r="B8" s="33" t="s">
        <v>26</v>
      </c>
      <c r="C8" s="34">
        <v>14</v>
      </c>
      <c r="D8" s="34" t="s">
        <v>6</v>
      </c>
      <c r="E8" s="34">
        <v>3</v>
      </c>
      <c r="F8" s="34" t="s">
        <v>5</v>
      </c>
      <c r="G8" s="34" t="s">
        <v>5</v>
      </c>
      <c r="H8" s="34" t="s">
        <v>5</v>
      </c>
      <c r="I8" s="34" t="s">
        <v>5</v>
      </c>
      <c r="J8" s="35" t="s">
        <v>34</v>
      </c>
      <c r="K8" s="10"/>
    </row>
    <row r="9" spans="1:11" s="2" customFormat="1" ht="18" customHeight="1">
      <c r="A9" s="10"/>
      <c r="B9" s="33" t="s">
        <v>27</v>
      </c>
      <c r="C9" s="34">
        <v>27</v>
      </c>
      <c r="D9" s="34" t="s">
        <v>6</v>
      </c>
      <c r="E9" s="34">
        <v>2</v>
      </c>
      <c r="F9" s="34" t="s">
        <v>5</v>
      </c>
      <c r="G9" s="34" t="s">
        <v>5</v>
      </c>
      <c r="H9" s="34" t="s">
        <v>5</v>
      </c>
      <c r="I9" s="34" t="s">
        <v>5</v>
      </c>
      <c r="J9" s="35" t="s">
        <v>17</v>
      </c>
      <c r="K9" s="10"/>
    </row>
    <row r="10" spans="1:11" s="2" customFormat="1" ht="40.5" customHeight="1">
      <c r="A10" s="10"/>
      <c r="B10" s="33" t="s">
        <v>28</v>
      </c>
      <c r="C10" s="34">
        <v>185</v>
      </c>
      <c r="D10" s="34" t="s">
        <v>6</v>
      </c>
      <c r="E10" s="34">
        <v>4</v>
      </c>
      <c r="F10" s="34" t="s">
        <v>5</v>
      </c>
      <c r="G10" s="74" t="s">
        <v>47</v>
      </c>
      <c r="H10" s="34" t="s">
        <v>5</v>
      </c>
      <c r="I10" s="34" t="s">
        <v>5</v>
      </c>
      <c r="J10" s="35" t="s">
        <v>140</v>
      </c>
      <c r="K10" s="10"/>
    </row>
    <row r="11" spans="1:11" s="2" customFormat="1" ht="54.75" customHeight="1">
      <c r="A11" s="10"/>
      <c r="B11" s="36" t="s">
        <v>29</v>
      </c>
      <c r="C11" s="37">
        <v>302</v>
      </c>
      <c r="D11" s="37" t="s">
        <v>6</v>
      </c>
      <c r="E11" s="34">
        <v>4</v>
      </c>
      <c r="F11" s="34" t="s">
        <v>5</v>
      </c>
      <c r="G11" s="75" t="s">
        <v>171</v>
      </c>
      <c r="H11" s="34" t="s">
        <v>58</v>
      </c>
      <c r="I11" s="34" t="s">
        <v>5</v>
      </c>
      <c r="J11" s="35" t="s">
        <v>142</v>
      </c>
      <c r="K11" s="10"/>
    </row>
    <row r="12" spans="1:11" s="2" customFormat="1" ht="18" customHeight="1">
      <c r="A12" s="10"/>
      <c r="B12" s="33" t="s">
        <v>30</v>
      </c>
      <c r="C12" s="34">
        <v>127</v>
      </c>
      <c r="D12" s="34" t="s">
        <v>7</v>
      </c>
      <c r="E12" s="34" t="s">
        <v>5</v>
      </c>
      <c r="F12" s="34">
        <v>4</v>
      </c>
      <c r="G12" s="34" t="s">
        <v>5</v>
      </c>
      <c r="H12" s="34" t="s">
        <v>5</v>
      </c>
      <c r="I12" s="34" t="s">
        <v>5</v>
      </c>
      <c r="J12" s="35" t="s">
        <v>5</v>
      </c>
      <c r="K12" s="10"/>
    </row>
    <row r="13" spans="1:11" s="2" customFormat="1" ht="26.25" customHeight="1">
      <c r="A13" s="10"/>
      <c r="B13" s="76" t="s">
        <v>31</v>
      </c>
      <c r="C13" s="34">
        <v>279</v>
      </c>
      <c r="D13" s="34" t="s">
        <v>6</v>
      </c>
      <c r="E13" s="34">
        <v>7</v>
      </c>
      <c r="F13" s="34" t="s">
        <v>5</v>
      </c>
      <c r="G13" s="77" t="s">
        <v>81</v>
      </c>
      <c r="H13" s="34" t="s">
        <v>154</v>
      </c>
      <c r="I13" s="77" t="s">
        <v>82</v>
      </c>
      <c r="J13" s="78" t="s">
        <v>136</v>
      </c>
      <c r="K13" s="10"/>
    </row>
    <row r="14" spans="1:11" s="2" customFormat="1" ht="24.75" customHeight="1">
      <c r="A14" s="10"/>
      <c r="B14" s="76" t="s">
        <v>32</v>
      </c>
      <c r="C14" s="34">
        <v>180</v>
      </c>
      <c r="D14" s="34" t="s">
        <v>7</v>
      </c>
      <c r="E14" s="34" t="s">
        <v>5</v>
      </c>
      <c r="F14" s="34">
        <v>5</v>
      </c>
      <c r="G14" s="59" t="s">
        <v>5</v>
      </c>
      <c r="H14" s="34" t="s">
        <v>177</v>
      </c>
      <c r="I14" s="77" t="s">
        <v>5</v>
      </c>
      <c r="J14" s="79" t="s">
        <v>5</v>
      </c>
      <c r="K14" s="10"/>
    </row>
    <row r="15" spans="1:11" s="2" customFormat="1" ht="18" customHeight="1" thickBot="1">
      <c r="A15" s="10"/>
      <c r="B15" s="80" t="s">
        <v>33</v>
      </c>
      <c r="C15" s="40">
        <v>75</v>
      </c>
      <c r="D15" s="40" t="s">
        <v>7</v>
      </c>
      <c r="E15" s="40" t="s">
        <v>5</v>
      </c>
      <c r="F15" s="40">
        <v>2</v>
      </c>
      <c r="G15" s="81" t="s">
        <v>5</v>
      </c>
      <c r="H15" s="81" t="s">
        <v>5</v>
      </c>
      <c r="I15" s="82" t="s">
        <v>5</v>
      </c>
      <c r="J15" s="83" t="s">
        <v>5</v>
      </c>
      <c r="K15" s="10"/>
    </row>
    <row r="16" spans="1:11" s="2" customFormat="1" ht="18" customHeight="1" thickTop="1">
      <c r="A16" s="10"/>
      <c r="B16" s="43" t="s">
        <v>16</v>
      </c>
      <c r="C16" s="44">
        <f>7+C8+C9+C10+C11+C12+C13+C14+C15</f>
        <v>1196</v>
      </c>
      <c r="D16" s="45"/>
      <c r="E16" s="45"/>
      <c r="F16" s="45"/>
      <c r="G16" s="45"/>
      <c r="H16" s="45"/>
      <c r="I16" s="46"/>
      <c r="J16" s="46"/>
      <c r="K16" s="10"/>
    </row>
    <row r="17" spans="1:11" s="3" customFormat="1" ht="15" customHeight="1">
      <c r="A17" s="14" t="s">
        <v>8</v>
      </c>
      <c r="B17" s="86" t="s">
        <v>35</v>
      </c>
      <c r="C17" s="86"/>
      <c r="D17" s="86"/>
      <c r="E17" s="86"/>
      <c r="F17" s="86"/>
      <c r="G17" s="86"/>
      <c r="H17" s="86"/>
      <c r="I17" s="86"/>
      <c r="J17" s="86"/>
      <c r="K17" s="16"/>
    </row>
    <row r="18" spans="1:11" s="3" customFormat="1" ht="15" customHeight="1">
      <c r="A18" s="14" t="s">
        <v>9</v>
      </c>
      <c r="B18" s="86" t="s">
        <v>138</v>
      </c>
      <c r="C18" s="86"/>
      <c r="D18" s="86"/>
      <c r="E18" s="86"/>
      <c r="F18" s="86"/>
      <c r="G18" s="86"/>
      <c r="H18" s="86"/>
      <c r="I18" s="86"/>
      <c r="J18" s="86"/>
      <c r="K18" s="16"/>
    </row>
    <row r="19" spans="1:11" s="3" customFormat="1" ht="15" customHeight="1">
      <c r="A19" s="14" t="s">
        <v>10</v>
      </c>
      <c r="B19" s="86" t="s">
        <v>139</v>
      </c>
      <c r="C19" s="86"/>
      <c r="D19" s="86"/>
      <c r="E19" s="86"/>
      <c r="F19" s="86"/>
      <c r="G19" s="86"/>
      <c r="H19" s="86"/>
      <c r="I19" s="86"/>
      <c r="J19" s="86"/>
      <c r="K19" s="16"/>
    </row>
    <row r="20" spans="1:11" s="3" customFormat="1" ht="15" customHeight="1">
      <c r="A20" s="63" t="s">
        <v>11</v>
      </c>
      <c r="B20" s="86" t="s">
        <v>141</v>
      </c>
      <c r="C20" s="86"/>
      <c r="D20" s="86"/>
      <c r="E20" s="86"/>
      <c r="F20" s="86"/>
      <c r="G20" s="86"/>
      <c r="H20" s="86"/>
      <c r="I20" s="86"/>
      <c r="J20" s="86"/>
      <c r="K20" s="16"/>
    </row>
    <row r="21" spans="1:11" s="3" customFormat="1" ht="15" customHeight="1">
      <c r="A21" s="63" t="s">
        <v>12</v>
      </c>
      <c r="B21" s="86" t="s">
        <v>48</v>
      </c>
      <c r="C21" s="86"/>
      <c r="D21" s="86"/>
      <c r="E21" s="86"/>
      <c r="F21" s="86"/>
      <c r="G21" s="86"/>
      <c r="H21" s="86"/>
      <c r="I21" s="86"/>
      <c r="J21" s="86"/>
      <c r="K21" s="16"/>
    </row>
    <row r="22" spans="1:11" s="3" customFormat="1" ht="15" customHeight="1">
      <c r="A22" s="63" t="s">
        <v>13</v>
      </c>
      <c r="B22" s="86" t="s">
        <v>50</v>
      </c>
      <c r="C22" s="86"/>
      <c r="D22" s="86"/>
      <c r="E22" s="86"/>
      <c r="F22" s="86"/>
      <c r="G22" s="86"/>
      <c r="H22" s="86"/>
      <c r="I22" s="86"/>
      <c r="J22" s="86"/>
      <c r="K22" s="16"/>
    </row>
    <row r="23" spans="1:11" s="3" customFormat="1" ht="15" customHeight="1">
      <c r="A23" s="63" t="s">
        <v>14</v>
      </c>
      <c r="B23" s="86" t="s">
        <v>143</v>
      </c>
      <c r="C23" s="86"/>
      <c r="D23" s="86"/>
      <c r="E23" s="86"/>
      <c r="F23" s="86"/>
      <c r="G23" s="86"/>
      <c r="H23" s="86"/>
      <c r="I23" s="86"/>
      <c r="J23" s="86"/>
      <c r="K23" s="16"/>
    </row>
    <row r="24" spans="1:11" s="3" customFormat="1" ht="15" customHeight="1">
      <c r="A24" s="63" t="s">
        <v>53</v>
      </c>
      <c r="B24" s="86" t="s">
        <v>60</v>
      </c>
      <c r="C24" s="86"/>
      <c r="D24" s="86"/>
      <c r="E24" s="86"/>
      <c r="F24" s="86"/>
      <c r="G24" s="86"/>
      <c r="H24" s="86"/>
      <c r="I24" s="86"/>
      <c r="J24" s="86"/>
      <c r="K24" s="16"/>
    </row>
    <row r="25" spans="1:11" s="3" customFormat="1" ht="15" customHeight="1">
      <c r="A25" s="63" t="s">
        <v>54</v>
      </c>
      <c r="B25" s="86" t="s">
        <v>100</v>
      </c>
      <c r="C25" s="86"/>
      <c r="D25" s="86"/>
      <c r="E25" s="86"/>
      <c r="F25" s="86"/>
      <c r="G25" s="86"/>
      <c r="H25" s="86"/>
      <c r="I25" s="86"/>
      <c r="J25" s="86"/>
      <c r="K25" s="16"/>
    </row>
    <row r="26" spans="1:11" s="2" customFormat="1" ht="12.75">
      <c r="A26" s="10"/>
      <c r="B26" s="12"/>
      <c r="C26" s="10"/>
      <c r="D26" s="10"/>
      <c r="E26" s="10"/>
      <c r="F26" s="10"/>
      <c r="G26" s="10"/>
      <c r="H26" s="10"/>
      <c r="I26" s="10"/>
      <c r="J26" s="10"/>
      <c r="K26" s="10"/>
    </row>
    <row r="27" spans="3:11" ht="12.75"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13">
    <mergeCell ref="B24:J24"/>
    <mergeCell ref="B25:J25"/>
    <mergeCell ref="E4:F4"/>
    <mergeCell ref="G4:H4"/>
    <mergeCell ref="B20:J20"/>
    <mergeCell ref="B23:J23"/>
    <mergeCell ref="B21:J21"/>
    <mergeCell ref="B22:J22"/>
    <mergeCell ref="I1:J1"/>
    <mergeCell ref="C2:J2"/>
    <mergeCell ref="B17:J17"/>
    <mergeCell ref="B18:J18"/>
    <mergeCell ref="B19:J1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107" zoomScaleSheetLayoutView="107" zoomScalePageLayoutView="0" workbookViewId="0" topLeftCell="A1">
      <selection activeCell="I1" sqref="I1:J1"/>
    </sheetView>
  </sheetViews>
  <sheetFormatPr defaultColWidth="9.140625" defaultRowHeight="12.75"/>
  <cols>
    <col min="1" max="1" width="2.7109375" style="4" customWidth="1"/>
    <col min="2" max="2" width="22.7109375" style="5" customWidth="1"/>
    <col min="3" max="3" width="8.7109375" style="5" customWidth="1"/>
    <col min="4" max="4" width="12.7109375" style="5" customWidth="1"/>
    <col min="5" max="6" width="9.7109375" style="5" customWidth="1"/>
    <col min="7" max="7" width="35.7109375" style="5" customWidth="1"/>
    <col min="8" max="8" width="8.7109375" style="5" customWidth="1"/>
    <col min="9" max="9" width="18.7109375" style="5" customWidth="1"/>
    <col min="10" max="10" width="11.7109375" style="5" customWidth="1"/>
    <col min="11" max="11" width="9.140625" style="5" customWidth="1"/>
  </cols>
  <sheetData>
    <row r="1" spans="1:11" s="2" customFormat="1" ht="18" customHeight="1">
      <c r="A1" s="10"/>
      <c r="B1" s="17" t="s">
        <v>24</v>
      </c>
      <c r="C1" s="12"/>
      <c r="D1" s="12"/>
      <c r="E1" s="12"/>
      <c r="F1" s="12"/>
      <c r="G1" s="12"/>
      <c r="H1" s="12"/>
      <c r="I1" s="84" t="s">
        <v>178</v>
      </c>
      <c r="J1" s="84"/>
      <c r="K1" s="12"/>
    </row>
    <row r="2" spans="1:11" s="2" customFormat="1" ht="18" customHeight="1">
      <c r="A2" s="10"/>
      <c r="B2" s="18" t="s">
        <v>174</v>
      </c>
      <c r="C2" s="85" t="s">
        <v>164</v>
      </c>
      <c r="D2" s="85"/>
      <c r="E2" s="85"/>
      <c r="F2" s="85"/>
      <c r="G2" s="85"/>
      <c r="H2" s="85"/>
      <c r="I2" s="85"/>
      <c r="J2" s="85"/>
      <c r="K2" s="12"/>
    </row>
    <row r="3" spans="1:11" s="2" customFormat="1" ht="9.75" customHeight="1" thickBot="1">
      <c r="A3" s="10"/>
      <c r="B3" s="18"/>
      <c r="C3" s="12"/>
      <c r="D3" s="12"/>
      <c r="E3" s="12"/>
      <c r="F3" s="12"/>
      <c r="G3" s="12"/>
      <c r="H3" s="12"/>
      <c r="I3" s="12"/>
      <c r="J3" s="12"/>
      <c r="K3" s="12"/>
    </row>
    <row r="4" spans="2:10" ht="34.5" customHeight="1" thickTop="1">
      <c r="B4" s="21"/>
      <c r="C4" s="22"/>
      <c r="D4" s="22"/>
      <c r="E4" s="89" t="s">
        <v>40</v>
      </c>
      <c r="F4" s="90"/>
      <c r="G4" s="89" t="s">
        <v>41</v>
      </c>
      <c r="H4" s="90"/>
      <c r="I4" s="30"/>
      <c r="J4" s="23"/>
    </row>
    <row r="5" spans="1:11" s="1" customFormat="1" ht="49.5" customHeight="1">
      <c r="A5" s="6"/>
      <c r="B5" s="24" t="s">
        <v>0</v>
      </c>
      <c r="C5" s="7" t="s">
        <v>2</v>
      </c>
      <c r="D5" s="8" t="s">
        <v>3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25" t="s">
        <v>4</v>
      </c>
      <c r="K5" s="9"/>
    </row>
    <row r="6" spans="1:11" s="2" customFormat="1" ht="12" customHeight="1">
      <c r="A6" s="10"/>
      <c r="B6" s="26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27">
        <v>9</v>
      </c>
      <c r="K6" s="12"/>
    </row>
    <row r="7" spans="1:11" s="2" customFormat="1" ht="18" customHeight="1">
      <c r="A7" s="10"/>
      <c r="B7" s="33" t="s">
        <v>28</v>
      </c>
      <c r="C7" s="34">
        <v>1</v>
      </c>
      <c r="D7" s="34" t="s">
        <v>5</v>
      </c>
      <c r="E7" s="34" t="s">
        <v>5</v>
      </c>
      <c r="F7" s="34" t="s">
        <v>5</v>
      </c>
      <c r="G7" s="34" t="s">
        <v>5</v>
      </c>
      <c r="H7" s="34" t="s">
        <v>5</v>
      </c>
      <c r="I7" s="34" t="s">
        <v>5</v>
      </c>
      <c r="J7" s="35" t="s">
        <v>5</v>
      </c>
      <c r="K7" s="10"/>
    </row>
    <row r="8" spans="1:11" s="2" customFormat="1" ht="18" customHeight="1">
      <c r="A8" s="10"/>
      <c r="B8" s="36" t="s">
        <v>29</v>
      </c>
      <c r="C8" s="37">
        <v>30</v>
      </c>
      <c r="D8" s="37" t="s">
        <v>6</v>
      </c>
      <c r="E8" s="34">
        <v>7</v>
      </c>
      <c r="F8" s="34" t="s">
        <v>5</v>
      </c>
      <c r="G8" s="34" t="s">
        <v>5</v>
      </c>
      <c r="H8" s="34" t="s">
        <v>5</v>
      </c>
      <c r="I8" s="34" t="s">
        <v>5</v>
      </c>
      <c r="J8" s="35" t="s">
        <v>78</v>
      </c>
      <c r="K8" s="10"/>
    </row>
    <row r="9" spans="1:11" s="2" customFormat="1" ht="18" customHeight="1">
      <c r="A9" s="10"/>
      <c r="B9" s="33" t="s">
        <v>30</v>
      </c>
      <c r="C9" s="34">
        <v>14</v>
      </c>
      <c r="D9" s="34" t="s">
        <v>7</v>
      </c>
      <c r="E9" s="34" t="s">
        <v>5</v>
      </c>
      <c r="F9" s="34">
        <v>5</v>
      </c>
      <c r="G9" s="34" t="s">
        <v>5</v>
      </c>
      <c r="H9" s="34" t="s">
        <v>5</v>
      </c>
      <c r="I9" s="34" t="s">
        <v>5</v>
      </c>
      <c r="J9" s="35" t="s">
        <v>5</v>
      </c>
      <c r="K9" s="10"/>
    </row>
    <row r="10" spans="1:11" s="2" customFormat="1" ht="18" customHeight="1">
      <c r="A10" s="10"/>
      <c r="B10" s="33" t="s">
        <v>31</v>
      </c>
      <c r="C10" s="73">
        <v>27</v>
      </c>
      <c r="D10" s="34" t="s">
        <v>6</v>
      </c>
      <c r="E10" s="34">
        <v>8</v>
      </c>
      <c r="F10" s="34" t="s">
        <v>5</v>
      </c>
      <c r="G10" s="34" t="s">
        <v>5</v>
      </c>
      <c r="H10" s="34" t="s">
        <v>5</v>
      </c>
      <c r="I10" s="34" t="s">
        <v>5</v>
      </c>
      <c r="J10" s="38" t="s">
        <v>105</v>
      </c>
      <c r="K10" s="10"/>
    </row>
    <row r="11" spans="1:11" s="2" customFormat="1" ht="18" customHeight="1">
      <c r="A11" s="10"/>
      <c r="B11" s="33" t="s">
        <v>32</v>
      </c>
      <c r="C11" s="73">
        <v>19</v>
      </c>
      <c r="D11" s="34" t="s">
        <v>7</v>
      </c>
      <c r="E11" s="34" t="s">
        <v>5</v>
      </c>
      <c r="F11" s="34">
        <v>6</v>
      </c>
      <c r="G11" s="34" t="s">
        <v>5</v>
      </c>
      <c r="H11" s="34" t="s">
        <v>106</v>
      </c>
      <c r="I11" s="34" t="s">
        <v>5</v>
      </c>
      <c r="J11" s="35" t="s">
        <v>5</v>
      </c>
      <c r="K11" s="10"/>
    </row>
    <row r="12" spans="1:11" s="2" customFormat="1" ht="18" customHeight="1" thickBot="1">
      <c r="A12" s="10"/>
      <c r="B12" s="39" t="s">
        <v>33</v>
      </c>
      <c r="C12" s="40">
        <v>7</v>
      </c>
      <c r="D12" s="40" t="s">
        <v>7</v>
      </c>
      <c r="E12" s="40" t="s">
        <v>5</v>
      </c>
      <c r="F12" s="40">
        <v>2</v>
      </c>
      <c r="G12" s="40" t="s">
        <v>5</v>
      </c>
      <c r="H12" s="40" t="s">
        <v>5</v>
      </c>
      <c r="I12" s="41" t="s">
        <v>5</v>
      </c>
      <c r="J12" s="42" t="s">
        <v>5</v>
      </c>
      <c r="K12" s="10"/>
    </row>
    <row r="13" spans="1:11" s="2" customFormat="1" ht="18" customHeight="1" thickTop="1">
      <c r="A13" s="10"/>
      <c r="B13" s="43" t="s">
        <v>16</v>
      </c>
      <c r="C13" s="44">
        <f>C7+C8+C9+C10+C11+C12</f>
        <v>98</v>
      </c>
      <c r="D13" s="45"/>
      <c r="E13" s="45"/>
      <c r="F13" s="45"/>
      <c r="G13" s="45"/>
      <c r="H13" s="45"/>
      <c r="I13" s="46"/>
      <c r="J13" s="46"/>
      <c r="K13" s="10"/>
    </row>
    <row r="14" spans="1:11" s="2" customFormat="1" ht="18" customHeight="1">
      <c r="A14" s="20"/>
      <c r="B14" s="47"/>
      <c r="C14" s="48"/>
      <c r="D14" s="48"/>
      <c r="E14" s="45"/>
      <c r="F14" s="45"/>
      <c r="G14" s="45"/>
      <c r="H14" s="45"/>
      <c r="I14" s="46"/>
      <c r="J14" s="46"/>
      <c r="K14" s="10"/>
    </row>
    <row r="15" spans="1:11" s="3" customFormat="1" ht="15" customHeight="1">
      <c r="A15" s="14" t="s">
        <v>8</v>
      </c>
      <c r="B15" s="86" t="s">
        <v>66</v>
      </c>
      <c r="C15" s="86"/>
      <c r="D15" s="86"/>
      <c r="E15" s="86"/>
      <c r="F15" s="86"/>
      <c r="G15" s="86"/>
      <c r="H15" s="86"/>
      <c r="I15" s="86"/>
      <c r="J15" s="86"/>
      <c r="K15" s="16"/>
    </row>
    <row r="16" spans="1:11" s="3" customFormat="1" ht="15" customHeight="1">
      <c r="A16" s="14" t="s">
        <v>9</v>
      </c>
      <c r="B16" s="86" t="s">
        <v>60</v>
      </c>
      <c r="C16" s="86"/>
      <c r="D16" s="86"/>
      <c r="E16" s="86"/>
      <c r="F16" s="86"/>
      <c r="G16" s="86"/>
      <c r="H16" s="86"/>
      <c r="I16" s="86"/>
      <c r="J16" s="86"/>
      <c r="K16" s="16"/>
    </row>
    <row r="17" spans="1:11" s="3" customFormat="1" ht="15" customHeight="1">
      <c r="A17" s="14" t="s">
        <v>10</v>
      </c>
      <c r="B17" s="86" t="s">
        <v>48</v>
      </c>
      <c r="C17" s="86"/>
      <c r="D17" s="86"/>
      <c r="E17" s="86"/>
      <c r="F17" s="86"/>
      <c r="G17" s="86"/>
      <c r="H17" s="86"/>
      <c r="I17" s="86"/>
      <c r="J17" s="86"/>
      <c r="K17" s="16"/>
    </row>
    <row r="18" spans="1:11" s="3" customFormat="1" ht="15" customHeight="1">
      <c r="A18" s="14"/>
      <c r="K18" s="16"/>
    </row>
    <row r="19" spans="1:11" s="3" customFormat="1" ht="15" customHeight="1">
      <c r="A19" s="14"/>
      <c r="B19" s="91"/>
      <c r="C19" s="91"/>
      <c r="D19" s="91"/>
      <c r="E19" s="91"/>
      <c r="F19" s="91"/>
      <c r="G19" s="91"/>
      <c r="H19" s="91"/>
      <c r="I19" s="91"/>
      <c r="J19" s="91"/>
      <c r="K19" s="16"/>
    </row>
    <row r="20" spans="1:11" s="3" customFormat="1" ht="15" customHeight="1">
      <c r="A20" s="14"/>
      <c r="K20" s="16"/>
    </row>
    <row r="21" spans="1:11" s="3" customFormat="1" ht="15" customHeight="1">
      <c r="A21" s="14"/>
      <c r="B21" s="91"/>
      <c r="C21" s="91"/>
      <c r="D21" s="91"/>
      <c r="E21" s="91"/>
      <c r="F21" s="91"/>
      <c r="G21" s="91"/>
      <c r="H21" s="91"/>
      <c r="I21" s="91"/>
      <c r="J21" s="91"/>
      <c r="K21" s="16"/>
    </row>
    <row r="22" spans="1:11" s="3" customFormat="1" ht="15" customHeight="1">
      <c r="A22" s="16"/>
      <c r="B22" s="15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3" customFormat="1" ht="15" customHeight="1">
      <c r="A23" s="16"/>
      <c r="B23" s="15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3" customFormat="1" ht="15" customHeight="1">
      <c r="A24" s="16"/>
      <c r="B24" s="15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3" customFormat="1" ht="15" customHeight="1">
      <c r="A25" s="16"/>
      <c r="B25" s="15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2" customFormat="1" ht="12.75">
      <c r="A26" s="10"/>
      <c r="B26" s="12"/>
      <c r="C26" s="10"/>
      <c r="D26" s="10"/>
      <c r="E26" s="10"/>
      <c r="F26" s="10"/>
      <c r="G26" s="10"/>
      <c r="H26" s="10"/>
      <c r="I26" s="10"/>
      <c r="J26" s="10"/>
      <c r="K26" s="10"/>
    </row>
    <row r="27" spans="3:11" ht="12.75"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9">
    <mergeCell ref="I1:J1"/>
    <mergeCell ref="B16:J16"/>
    <mergeCell ref="B21:J21"/>
    <mergeCell ref="C2:J2"/>
    <mergeCell ref="B15:J15"/>
    <mergeCell ref="B17:J17"/>
    <mergeCell ref="B19:J19"/>
    <mergeCell ref="E4:F4"/>
    <mergeCell ref="G4:H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107" zoomScaleSheetLayoutView="107" zoomScalePageLayoutView="0" workbookViewId="0" topLeftCell="A1">
      <selection activeCell="I1" sqref="I1:J1"/>
    </sheetView>
  </sheetViews>
  <sheetFormatPr defaultColWidth="9.140625" defaultRowHeight="12.75"/>
  <cols>
    <col min="1" max="1" width="2.7109375" style="4" customWidth="1"/>
    <col min="2" max="2" width="22.7109375" style="5" customWidth="1"/>
    <col min="3" max="3" width="8.7109375" style="5" customWidth="1"/>
    <col min="4" max="4" width="12.7109375" style="5" customWidth="1"/>
    <col min="5" max="6" width="9.7109375" style="5" customWidth="1"/>
    <col min="7" max="7" width="35.7109375" style="5" customWidth="1"/>
    <col min="8" max="8" width="8.7109375" style="5" customWidth="1"/>
    <col min="9" max="9" width="18.7109375" style="5" customWidth="1"/>
    <col min="10" max="10" width="11.7109375" style="5" customWidth="1"/>
    <col min="11" max="11" width="9.140625" style="5" customWidth="1"/>
  </cols>
  <sheetData>
    <row r="1" spans="1:11" s="2" customFormat="1" ht="18" customHeight="1">
      <c r="A1" s="10"/>
      <c r="B1" s="17" t="s">
        <v>24</v>
      </c>
      <c r="C1" s="12"/>
      <c r="D1" s="12"/>
      <c r="E1" s="12"/>
      <c r="F1" s="12"/>
      <c r="G1" s="12"/>
      <c r="H1" s="12"/>
      <c r="I1" s="84" t="s">
        <v>178</v>
      </c>
      <c r="J1" s="84"/>
      <c r="K1" s="12"/>
    </row>
    <row r="2" spans="1:11" s="2" customFormat="1" ht="18" customHeight="1">
      <c r="A2" s="10"/>
      <c r="B2" s="18" t="s">
        <v>175</v>
      </c>
      <c r="C2" s="85" t="s">
        <v>165</v>
      </c>
      <c r="D2" s="85"/>
      <c r="E2" s="85"/>
      <c r="F2" s="85"/>
      <c r="G2" s="85"/>
      <c r="H2" s="85"/>
      <c r="I2" s="85"/>
      <c r="J2" s="85"/>
      <c r="K2" s="12"/>
    </row>
    <row r="3" spans="1:11" s="2" customFormat="1" ht="9.75" customHeight="1" thickBot="1">
      <c r="A3" s="10"/>
      <c r="B3" s="18"/>
      <c r="C3" s="12"/>
      <c r="D3" s="12"/>
      <c r="E3" s="12"/>
      <c r="F3" s="12"/>
      <c r="G3" s="12"/>
      <c r="H3" s="12"/>
      <c r="I3" s="12"/>
      <c r="J3" s="12"/>
      <c r="K3" s="12"/>
    </row>
    <row r="4" spans="2:10" ht="34.5" customHeight="1" thickTop="1">
      <c r="B4" s="21"/>
      <c r="C4" s="22"/>
      <c r="D4" s="22"/>
      <c r="E4" s="89" t="s">
        <v>40</v>
      </c>
      <c r="F4" s="90"/>
      <c r="G4" s="89" t="s">
        <v>41</v>
      </c>
      <c r="H4" s="90"/>
      <c r="I4" s="30"/>
      <c r="J4" s="23"/>
    </row>
    <row r="5" spans="1:11" s="1" customFormat="1" ht="49.5" customHeight="1">
      <c r="A5" s="6"/>
      <c r="B5" s="24" t="s">
        <v>0</v>
      </c>
      <c r="C5" s="7" t="s">
        <v>2</v>
      </c>
      <c r="D5" s="8" t="s">
        <v>3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25" t="s">
        <v>4</v>
      </c>
      <c r="K5" s="9"/>
    </row>
    <row r="6" spans="1:11" s="2" customFormat="1" ht="12" customHeight="1">
      <c r="A6" s="10"/>
      <c r="B6" s="26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27">
        <v>9</v>
      </c>
      <c r="K6" s="12"/>
    </row>
    <row r="7" spans="1:11" s="2" customFormat="1" ht="18" customHeight="1">
      <c r="A7" s="10"/>
      <c r="B7" s="33" t="s">
        <v>28</v>
      </c>
      <c r="C7" s="34">
        <v>2</v>
      </c>
      <c r="D7" s="34" t="s">
        <v>5</v>
      </c>
      <c r="E7" s="34" t="s">
        <v>5</v>
      </c>
      <c r="F7" s="34" t="s">
        <v>5</v>
      </c>
      <c r="G7" s="34" t="s">
        <v>5</v>
      </c>
      <c r="H7" s="34" t="s">
        <v>5</v>
      </c>
      <c r="I7" s="34" t="s">
        <v>5</v>
      </c>
      <c r="J7" s="35" t="s">
        <v>5</v>
      </c>
      <c r="K7" s="10"/>
    </row>
    <row r="8" spans="1:11" s="2" customFormat="1" ht="18" customHeight="1">
      <c r="A8" s="10"/>
      <c r="B8" s="36" t="s">
        <v>29</v>
      </c>
      <c r="C8" s="37">
        <v>64</v>
      </c>
      <c r="D8" s="37" t="s">
        <v>6</v>
      </c>
      <c r="E8" s="34">
        <v>7</v>
      </c>
      <c r="F8" s="34" t="s">
        <v>5</v>
      </c>
      <c r="G8" s="34" t="s">
        <v>5</v>
      </c>
      <c r="H8" s="34" t="s">
        <v>5</v>
      </c>
      <c r="I8" s="34" t="s">
        <v>5</v>
      </c>
      <c r="J8" s="35" t="s">
        <v>79</v>
      </c>
      <c r="K8" s="10"/>
    </row>
    <row r="9" spans="1:11" s="2" customFormat="1" ht="18" customHeight="1">
      <c r="A9" s="10"/>
      <c r="B9" s="33" t="s">
        <v>30</v>
      </c>
      <c r="C9" s="34">
        <v>29</v>
      </c>
      <c r="D9" s="34" t="s">
        <v>7</v>
      </c>
      <c r="E9" s="34" t="s">
        <v>5</v>
      </c>
      <c r="F9" s="34">
        <v>5</v>
      </c>
      <c r="G9" s="34" t="s">
        <v>5</v>
      </c>
      <c r="H9" s="34" t="s">
        <v>5</v>
      </c>
      <c r="I9" s="34" t="s">
        <v>5</v>
      </c>
      <c r="J9" s="35" t="s">
        <v>5</v>
      </c>
      <c r="K9" s="10"/>
    </row>
    <row r="10" spans="1:11" s="2" customFormat="1" ht="18" customHeight="1">
      <c r="A10" s="10"/>
      <c r="B10" s="33" t="s">
        <v>31</v>
      </c>
      <c r="C10" s="73">
        <v>57</v>
      </c>
      <c r="D10" s="34" t="s">
        <v>6</v>
      </c>
      <c r="E10" s="34">
        <v>8</v>
      </c>
      <c r="F10" s="34" t="s">
        <v>5</v>
      </c>
      <c r="G10" s="34" t="s">
        <v>5</v>
      </c>
      <c r="H10" s="34" t="s">
        <v>57</v>
      </c>
      <c r="I10" s="34" t="s">
        <v>5</v>
      </c>
      <c r="J10" s="38" t="s">
        <v>72</v>
      </c>
      <c r="K10" s="10"/>
    </row>
    <row r="11" spans="1:11" s="2" customFormat="1" ht="18" customHeight="1">
      <c r="A11" s="10"/>
      <c r="B11" s="33" t="s">
        <v>32</v>
      </c>
      <c r="C11" s="73">
        <v>40</v>
      </c>
      <c r="D11" s="34" t="s">
        <v>7</v>
      </c>
      <c r="E11" s="34" t="s">
        <v>5</v>
      </c>
      <c r="F11" s="34">
        <v>6</v>
      </c>
      <c r="G11" s="34" t="s">
        <v>5</v>
      </c>
      <c r="H11" s="34" t="s">
        <v>57</v>
      </c>
      <c r="I11" s="34" t="s">
        <v>5</v>
      </c>
      <c r="J11" s="35" t="s">
        <v>5</v>
      </c>
      <c r="K11" s="10"/>
    </row>
    <row r="12" spans="1:11" s="2" customFormat="1" ht="18" customHeight="1" thickBot="1">
      <c r="A12" s="10"/>
      <c r="B12" s="39" t="s">
        <v>33</v>
      </c>
      <c r="C12" s="40">
        <v>14</v>
      </c>
      <c r="D12" s="40" t="s">
        <v>7</v>
      </c>
      <c r="E12" s="40" t="s">
        <v>5</v>
      </c>
      <c r="F12" s="40">
        <v>2</v>
      </c>
      <c r="G12" s="40" t="s">
        <v>5</v>
      </c>
      <c r="H12" s="40" t="s">
        <v>5</v>
      </c>
      <c r="I12" s="41" t="s">
        <v>5</v>
      </c>
      <c r="J12" s="42" t="s">
        <v>5</v>
      </c>
      <c r="K12" s="10"/>
    </row>
    <row r="13" spans="1:11" s="2" customFormat="1" ht="18" customHeight="1" thickTop="1">
      <c r="A13" s="10"/>
      <c r="B13" s="43" t="s">
        <v>16</v>
      </c>
      <c r="C13" s="44">
        <f>C7+C8+C9+C10+C11+C12</f>
        <v>206</v>
      </c>
      <c r="D13" s="45"/>
      <c r="E13" s="45"/>
      <c r="F13" s="45"/>
      <c r="G13" s="45"/>
      <c r="H13" s="45"/>
      <c r="I13" s="46"/>
      <c r="J13" s="46"/>
      <c r="K13" s="10"/>
    </row>
    <row r="14" spans="1:11" s="2" customFormat="1" ht="18" customHeight="1">
      <c r="A14" s="20"/>
      <c r="B14" s="47"/>
      <c r="C14" s="48"/>
      <c r="D14" s="48"/>
      <c r="E14" s="45"/>
      <c r="F14" s="45"/>
      <c r="G14" s="45"/>
      <c r="H14" s="45"/>
      <c r="I14" s="46"/>
      <c r="J14" s="46"/>
      <c r="K14" s="10"/>
    </row>
    <row r="15" spans="1:11" s="3" customFormat="1" ht="15" customHeight="1">
      <c r="A15" s="14" t="s">
        <v>8</v>
      </c>
      <c r="B15" s="86" t="s">
        <v>107</v>
      </c>
      <c r="C15" s="86"/>
      <c r="D15" s="86"/>
      <c r="E15" s="86"/>
      <c r="F15" s="86"/>
      <c r="G15" s="86"/>
      <c r="H15" s="86"/>
      <c r="I15" s="86"/>
      <c r="J15" s="86"/>
      <c r="K15" s="16"/>
    </row>
    <row r="16" spans="1:11" s="3" customFormat="1" ht="15" customHeight="1">
      <c r="A16" s="14" t="s">
        <v>9</v>
      </c>
      <c r="B16" s="86" t="s">
        <v>48</v>
      </c>
      <c r="C16" s="86"/>
      <c r="D16" s="86"/>
      <c r="E16" s="86"/>
      <c r="F16" s="86"/>
      <c r="G16" s="86"/>
      <c r="H16" s="86"/>
      <c r="I16" s="86"/>
      <c r="J16" s="86"/>
      <c r="K16" s="16"/>
    </row>
    <row r="17" spans="1:11" s="3" customFormat="1" ht="15" customHeight="1">
      <c r="A17" s="14" t="s">
        <v>10</v>
      </c>
      <c r="B17" s="86" t="s">
        <v>60</v>
      </c>
      <c r="C17" s="86"/>
      <c r="D17" s="86"/>
      <c r="E17" s="86"/>
      <c r="F17" s="86"/>
      <c r="G17" s="86"/>
      <c r="H17" s="86"/>
      <c r="I17" s="86"/>
      <c r="J17" s="86"/>
      <c r="K17" s="16"/>
    </row>
    <row r="18" spans="1:11" s="3" customFormat="1" ht="15" customHeight="1">
      <c r="A18" s="14"/>
      <c r="B18" s="91"/>
      <c r="C18" s="91"/>
      <c r="D18" s="91"/>
      <c r="E18" s="91"/>
      <c r="F18" s="91"/>
      <c r="G18" s="91"/>
      <c r="H18" s="91"/>
      <c r="I18" s="91"/>
      <c r="J18" s="91"/>
      <c r="K18" s="16"/>
    </row>
    <row r="19" spans="1:11" s="3" customFormat="1" ht="15" customHeight="1">
      <c r="A19" s="14"/>
      <c r="K19" s="16"/>
    </row>
    <row r="20" spans="1:11" s="3" customFormat="1" ht="15" customHeight="1">
      <c r="A20" s="14"/>
      <c r="B20" s="91"/>
      <c r="C20" s="91"/>
      <c r="D20" s="91"/>
      <c r="E20" s="91"/>
      <c r="F20" s="91"/>
      <c r="G20" s="91"/>
      <c r="H20" s="91"/>
      <c r="I20" s="91"/>
      <c r="J20" s="91"/>
      <c r="K20" s="16"/>
    </row>
    <row r="21" spans="1:11" s="3" customFormat="1" ht="15" customHeight="1">
      <c r="A21" s="14"/>
      <c r="B21" s="91"/>
      <c r="C21" s="91"/>
      <c r="D21" s="91"/>
      <c r="E21" s="91"/>
      <c r="F21" s="91"/>
      <c r="G21" s="91"/>
      <c r="H21" s="91"/>
      <c r="I21" s="91"/>
      <c r="J21" s="91"/>
      <c r="K21" s="16"/>
    </row>
    <row r="22" spans="1:11" s="3" customFormat="1" ht="15" customHeight="1">
      <c r="A22" s="16"/>
      <c r="B22" s="15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3" customFormat="1" ht="15" customHeight="1">
      <c r="A23" s="16"/>
      <c r="B23" s="15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3" customFormat="1" ht="15" customHeight="1">
      <c r="A24" s="16"/>
      <c r="B24" s="15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3" customFormat="1" ht="15" customHeight="1">
      <c r="A25" s="16"/>
      <c r="B25" s="15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2" customFormat="1" ht="12.75">
      <c r="A26" s="10"/>
      <c r="B26" s="12"/>
      <c r="C26" s="10"/>
      <c r="D26" s="10"/>
      <c r="E26" s="10"/>
      <c r="F26" s="10"/>
      <c r="G26" s="10"/>
      <c r="H26" s="10"/>
      <c r="I26" s="10"/>
      <c r="J26" s="10"/>
      <c r="K26" s="10"/>
    </row>
    <row r="27" spans="3:11" ht="12.75"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10">
    <mergeCell ref="I1:J1"/>
    <mergeCell ref="B20:J20"/>
    <mergeCell ref="B21:J21"/>
    <mergeCell ref="C2:J2"/>
    <mergeCell ref="B15:J15"/>
    <mergeCell ref="B16:J16"/>
    <mergeCell ref="B18:J18"/>
    <mergeCell ref="B17:J17"/>
    <mergeCell ref="E4:F4"/>
    <mergeCell ref="G4:H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107" zoomScaleSheetLayoutView="107" zoomScalePageLayoutView="0" workbookViewId="0" topLeftCell="A1">
      <selection activeCell="P31" sqref="P31"/>
    </sheetView>
  </sheetViews>
  <sheetFormatPr defaultColWidth="9.140625" defaultRowHeight="12.75"/>
  <cols>
    <col min="1" max="1" width="2.7109375" style="4" customWidth="1"/>
    <col min="2" max="2" width="22.7109375" style="5" customWidth="1"/>
    <col min="3" max="3" width="8.7109375" style="5" customWidth="1"/>
    <col min="4" max="4" width="12.7109375" style="5" customWidth="1"/>
    <col min="5" max="6" width="9.7109375" style="5" customWidth="1"/>
    <col min="7" max="7" width="35.7109375" style="5" customWidth="1"/>
    <col min="8" max="8" width="8.7109375" style="5" customWidth="1"/>
    <col min="9" max="9" width="18.7109375" style="5" customWidth="1"/>
    <col min="10" max="10" width="11.7109375" style="5" customWidth="1"/>
    <col min="11" max="11" width="9.140625" style="5" customWidth="1"/>
  </cols>
  <sheetData>
    <row r="1" spans="1:11" s="2" customFormat="1" ht="18" customHeight="1">
      <c r="A1" s="10"/>
      <c r="B1" s="17" t="s">
        <v>24</v>
      </c>
      <c r="C1" s="12"/>
      <c r="D1" s="12"/>
      <c r="E1" s="12"/>
      <c r="F1" s="12"/>
      <c r="G1" s="12"/>
      <c r="H1" s="12"/>
      <c r="I1" s="84" t="s">
        <v>178</v>
      </c>
      <c r="J1" s="84"/>
      <c r="K1" s="12"/>
    </row>
    <row r="2" spans="1:11" s="2" customFormat="1" ht="18" customHeight="1">
      <c r="A2" s="10"/>
      <c r="B2" s="31" t="s">
        <v>176</v>
      </c>
      <c r="C2" s="85" t="s">
        <v>166</v>
      </c>
      <c r="D2" s="85"/>
      <c r="E2" s="85"/>
      <c r="F2" s="85"/>
      <c r="G2" s="85"/>
      <c r="H2" s="85"/>
      <c r="I2" s="85"/>
      <c r="J2" s="85"/>
      <c r="K2" s="12"/>
    </row>
    <row r="3" spans="1:11" s="2" customFormat="1" ht="9.75" customHeight="1" thickBot="1">
      <c r="A3" s="10"/>
      <c r="B3" s="18"/>
      <c r="C3" s="12"/>
      <c r="D3" s="12"/>
      <c r="E3" s="12"/>
      <c r="F3" s="12"/>
      <c r="G3" s="12"/>
      <c r="H3" s="12"/>
      <c r="I3" s="12"/>
      <c r="J3" s="12"/>
      <c r="K3" s="12"/>
    </row>
    <row r="4" spans="2:10" ht="34.5" customHeight="1" thickTop="1">
      <c r="B4" s="21"/>
      <c r="C4" s="22"/>
      <c r="D4" s="22"/>
      <c r="E4" s="89" t="s">
        <v>40</v>
      </c>
      <c r="F4" s="90"/>
      <c r="G4" s="89" t="s">
        <v>41</v>
      </c>
      <c r="H4" s="90"/>
      <c r="I4" s="30"/>
      <c r="J4" s="23"/>
    </row>
    <row r="5" spans="1:11" s="1" customFormat="1" ht="49.5" customHeight="1">
      <c r="A5" s="6"/>
      <c r="B5" s="24" t="s">
        <v>0</v>
      </c>
      <c r="C5" s="7" t="s">
        <v>2</v>
      </c>
      <c r="D5" s="8" t="s">
        <v>3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25" t="s">
        <v>4</v>
      </c>
      <c r="K5" s="9"/>
    </row>
    <row r="6" spans="1:11" s="2" customFormat="1" ht="12" customHeight="1">
      <c r="A6" s="10"/>
      <c r="B6" s="26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27">
        <v>9</v>
      </c>
      <c r="K6" s="12"/>
    </row>
    <row r="7" spans="1:11" s="2" customFormat="1" ht="18" customHeight="1">
      <c r="A7" s="10"/>
      <c r="B7" s="33" t="s">
        <v>28</v>
      </c>
      <c r="C7" s="34">
        <v>5</v>
      </c>
      <c r="D7" s="34" t="s">
        <v>5</v>
      </c>
      <c r="E7" s="34" t="s">
        <v>5</v>
      </c>
      <c r="F7" s="34" t="s">
        <v>5</v>
      </c>
      <c r="G7" s="34" t="s">
        <v>5</v>
      </c>
      <c r="H7" s="34" t="s">
        <v>5</v>
      </c>
      <c r="I7" s="34" t="s">
        <v>5</v>
      </c>
      <c r="J7" s="35" t="s">
        <v>5</v>
      </c>
      <c r="K7" s="10"/>
    </row>
    <row r="8" spans="1:11" s="2" customFormat="1" ht="18" customHeight="1">
      <c r="A8" s="10"/>
      <c r="B8" s="36" t="s">
        <v>29</v>
      </c>
      <c r="C8" s="37">
        <v>53</v>
      </c>
      <c r="D8" s="37" t="s">
        <v>6</v>
      </c>
      <c r="E8" s="34">
        <v>7</v>
      </c>
      <c r="F8" s="34" t="s">
        <v>5</v>
      </c>
      <c r="G8" s="34" t="s">
        <v>5</v>
      </c>
      <c r="H8" s="34" t="s">
        <v>5</v>
      </c>
      <c r="I8" s="34" t="s">
        <v>5</v>
      </c>
      <c r="J8" s="35">
        <v>1</v>
      </c>
      <c r="K8" s="10"/>
    </row>
    <row r="9" spans="1:11" s="2" customFormat="1" ht="18" customHeight="1">
      <c r="A9" s="10"/>
      <c r="B9" s="33" t="s">
        <v>30</v>
      </c>
      <c r="C9" s="34">
        <v>45</v>
      </c>
      <c r="D9" s="34" t="s">
        <v>7</v>
      </c>
      <c r="E9" s="34" t="s">
        <v>5</v>
      </c>
      <c r="F9" s="34">
        <v>5</v>
      </c>
      <c r="G9" s="34" t="s">
        <v>5</v>
      </c>
      <c r="H9" s="34" t="s">
        <v>5</v>
      </c>
      <c r="I9" s="34" t="s">
        <v>5</v>
      </c>
      <c r="J9" s="35" t="s">
        <v>5</v>
      </c>
      <c r="K9" s="10"/>
    </row>
    <row r="10" spans="1:11" s="2" customFormat="1" ht="25.5" customHeight="1">
      <c r="A10" s="10"/>
      <c r="B10" s="33" t="s">
        <v>31</v>
      </c>
      <c r="C10" s="73">
        <v>87</v>
      </c>
      <c r="D10" s="34" t="s">
        <v>6</v>
      </c>
      <c r="E10" s="34">
        <v>8</v>
      </c>
      <c r="F10" s="34" t="s">
        <v>5</v>
      </c>
      <c r="G10" s="68" t="s">
        <v>99</v>
      </c>
      <c r="H10" s="34" t="s">
        <v>5</v>
      </c>
      <c r="I10" s="34" t="s">
        <v>5</v>
      </c>
      <c r="J10" s="38" t="s">
        <v>80</v>
      </c>
      <c r="K10" s="10"/>
    </row>
    <row r="11" spans="1:11" s="2" customFormat="1" ht="39" customHeight="1">
      <c r="A11" s="10"/>
      <c r="B11" s="33" t="s">
        <v>32</v>
      </c>
      <c r="C11" s="73">
        <v>61</v>
      </c>
      <c r="D11" s="34" t="s">
        <v>7</v>
      </c>
      <c r="E11" s="34" t="s">
        <v>5</v>
      </c>
      <c r="F11" s="34">
        <v>6</v>
      </c>
      <c r="G11" s="68" t="s">
        <v>98</v>
      </c>
      <c r="H11" s="34" t="s">
        <v>5</v>
      </c>
      <c r="I11" s="34" t="s">
        <v>5</v>
      </c>
      <c r="J11" s="35" t="s">
        <v>5</v>
      </c>
      <c r="K11" s="10"/>
    </row>
    <row r="12" spans="1:11" s="2" customFormat="1" ht="18" customHeight="1" thickBot="1">
      <c r="A12" s="10"/>
      <c r="B12" s="39" t="s">
        <v>33</v>
      </c>
      <c r="C12" s="40">
        <v>22</v>
      </c>
      <c r="D12" s="40" t="s">
        <v>7</v>
      </c>
      <c r="E12" s="40" t="s">
        <v>5</v>
      </c>
      <c r="F12" s="40">
        <v>2</v>
      </c>
      <c r="G12" s="40" t="s">
        <v>5</v>
      </c>
      <c r="H12" s="40" t="s">
        <v>5</v>
      </c>
      <c r="I12" s="41" t="s">
        <v>5</v>
      </c>
      <c r="J12" s="42" t="s">
        <v>5</v>
      </c>
      <c r="K12" s="10"/>
    </row>
    <row r="13" spans="1:11" s="2" customFormat="1" ht="18" customHeight="1" thickTop="1">
      <c r="A13" s="10"/>
      <c r="B13" s="43" t="s">
        <v>16</v>
      </c>
      <c r="C13" s="44">
        <f>C7+C8+C9+C10+C11+C12</f>
        <v>273</v>
      </c>
      <c r="D13" s="45"/>
      <c r="E13" s="45"/>
      <c r="F13" s="45"/>
      <c r="G13" s="45"/>
      <c r="H13" s="45"/>
      <c r="I13" s="46"/>
      <c r="J13" s="46"/>
      <c r="K13" s="10"/>
    </row>
    <row r="14" spans="1:11" s="2" customFormat="1" ht="18" customHeight="1">
      <c r="A14" s="20"/>
      <c r="B14" s="47"/>
      <c r="C14" s="48"/>
      <c r="D14" s="48"/>
      <c r="E14" s="45"/>
      <c r="F14" s="45"/>
      <c r="G14" s="45"/>
      <c r="H14" s="45"/>
      <c r="I14" s="46"/>
      <c r="J14" s="46"/>
      <c r="K14" s="10"/>
    </row>
    <row r="15" spans="1:11" s="3" customFormat="1" ht="15" customHeight="1">
      <c r="A15" s="14" t="s">
        <v>8</v>
      </c>
      <c r="B15" s="86" t="s">
        <v>60</v>
      </c>
      <c r="C15" s="86"/>
      <c r="D15" s="86"/>
      <c r="E15" s="86"/>
      <c r="F15" s="86"/>
      <c r="G15" s="86"/>
      <c r="H15" s="86"/>
      <c r="I15" s="86"/>
      <c r="J15" s="86"/>
      <c r="K15" s="16"/>
    </row>
    <row r="16" spans="1:11" s="3" customFormat="1" ht="15" customHeight="1">
      <c r="A16" s="14" t="s">
        <v>9</v>
      </c>
      <c r="B16" s="86" t="s">
        <v>48</v>
      </c>
      <c r="C16" s="86"/>
      <c r="D16" s="86"/>
      <c r="E16" s="86"/>
      <c r="F16" s="86"/>
      <c r="G16" s="86"/>
      <c r="H16" s="86"/>
      <c r="I16" s="86"/>
      <c r="J16" s="86"/>
      <c r="K16" s="16"/>
    </row>
    <row r="17" spans="1:11" s="3" customFormat="1" ht="15" customHeight="1">
      <c r="A17" s="14"/>
      <c r="B17" s="91"/>
      <c r="C17" s="91"/>
      <c r="D17" s="91"/>
      <c r="E17" s="91"/>
      <c r="F17" s="91"/>
      <c r="G17" s="91"/>
      <c r="H17" s="91"/>
      <c r="I17" s="91"/>
      <c r="J17" s="91"/>
      <c r="K17" s="16"/>
    </row>
    <row r="18" spans="1:11" s="3" customFormat="1" ht="15" customHeight="1">
      <c r="A18" s="14"/>
      <c r="B18" s="91"/>
      <c r="C18" s="91"/>
      <c r="D18" s="91"/>
      <c r="E18" s="91"/>
      <c r="F18" s="91"/>
      <c r="G18" s="91"/>
      <c r="H18" s="91"/>
      <c r="I18" s="91"/>
      <c r="J18" s="91"/>
      <c r="K18" s="16"/>
    </row>
    <row r="19" spans="1:11" s="3" customFormat="1" ht="15" customHeight="1">
      <c r="A19" s="14"/>
      <c r="G19" s="3">
        <v>0</v>
      </c>
      <c r="K19" s="16"/>
    </row>
    <row r="20" spans="1:11" s="3" customFormat="1" ht="15" customHeight="1">
      <c r="A20" s="14"/>
      <c r="B20" s="91"/>
      <c r="C20" s="91"/>
      <c r="D20" s="91"/>
      <c r="E20" s="91"/>
      <c r="F20" s="91"/>
      <c r="G20" s="91"/>
      <c r="H20" s="91"/>
      <c r="I20" s="91"/>
      <c r="J20" s="91"/>
      <c r="K20" s="16"/>
    </row>
    <row r="21" spans="1:11" s="3" customFormat="1" ht="15" customHeight="1">
      <c r="A21" s="14"/>
      <c r="B21" s="91"/>
      <c r="C21" s="91"/>
      <c r="D21" s="91"/>
      <c r="E21" s="91"/>
      <c r="F21" s="91"/>
      <c r="G21" s="91"/>
      <c r="H21" s="91"/>
      <c r="I21" s="91"/>
      <c r="J21" s="91"/>
      <c r="K21" s="16"/>
    </row>
    <row r="22" spans="1:11" s="3" customFormat="1" ht="15" customHeight="1">
      <c r="A22" s="16"/>
      <c r="B22" s="15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3" customFormat="1" ht="15" customHeight="1">
      <c r="A23" s="16"/>
      <c r="B23" s="15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3" customFormat="1" ht="15" customHeight="1">
      <c r="A24" s="16"/>
      <c r="B24" s="15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3" customFormat="1" ht="15" customHeight="1">
      <c r="A25" s="16"/>
      <c r="B25" s="15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2" customFormat="1" ht="12.75">
      <c r="A26" s="10"/>
      <c r="B26" s="12"/>
      <c r="C26" s="10"/>
      <c r="D26" s="10"/>
      <c r="E26" s="10"/>
      <c r="F26" s="10"/>
      <c r="G26" s="10"/>
      <c r="H26" s="10"/>
      <c r="I26" s="10"/>
      <c r="J26" s="10"/>
      <c r="K26" s="10"/>
    </row>
    <row r="27" spans="3:11" ht="12.75"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10">
    <mergeCell ref="I1:J1"/>
    <mergeCell ref="B18:J18"/>
    <mergeCell ref="B15:J15"/>
    <mergeCell ref="B20:J20"/>
    <mergeCell ref="B21:J21"/>
    <mergeCell ref="C2:J2"/>
    <mergeCell ref="E4:F4"/>
    <mergeCell ref="G4:H4"/>
    <mergeCell ref="B16:J16"/>
    <mergeCell ref="B17:J1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C5" sqref="C5"/>
    </sheetView>
  </sheetViews>
  <sheetFormatPr defaultColWidth="9.140625" defaultRowHeight="12.75"/>
  <sheetData>
    <row r="2" spans="2:14" ht="12.75">
      <c r="B2" s="51" t="s">
        <v>114</v>
      </c>
      <c r="C2" s="51" t="s">
        <v>115</v>
      </c>
      <c r="D2" s="51" t="s">
        <v>116</v>
      </c>
      <c r="E2" s="52" t="s">
        <v>132</v>
      </c>
      <c r="F2" s="52" t="s">
        <v>134</v>
      </c>
      <c r="G2" s="52" t="s">
        <v>135</v>
      </c>
      <c r="H2" s="51" t="s">
        <v>117</v>
      </c>
      <c r="I2" s="51" t="s">
        <v>118</v>
      </c>
      <c r="J2" s="51" t="s">
        <v>119</v>
      </c>
      <c r="K2" s="51" t="s">
        <v>120</v>
      </c>
      <c r="L2" s="52" t="s">
        <v>133</v>
      </c>
      <c r="M2" s="52" t="s">
        <v>132</v>
      </c>
      <c r="N2" s="52" t="s">
        <v>121</v>
      </c>
    </row>
    <row r="3" spans="1:14" ht="12.75">
      <c r="A3" s="54" t="s">
        <v>122</v>
      </c>
      <c r="B3" s="53">
        <v>8</v>
      </c>
      <c r="C3" s="53">
        <f>'Quadro I SM'!C8</f>
        <v>14</v>
      </c>
      <c r="D3" s="53">
        <f>'Quadro I SM'!C9</f>
        <v>27</v>
      </c>
      <c r="E3" s="53">
        <f>'Quadro I SM'!C10</f>
        <v>185</v>
      </c>
      <c r="F3" s="53">
        <f>'Quadro I SM'!C11</f>
        <v>302</v>
      </c>
      <c r="G3" s="53">
        <f>'Quadro I SM'!C12</f>
        <v>127</v>
      </c>
      <c r="H3" s="53">
        <f>'Quadro I SM'!C13</f>
        <v>279</v>
      </c>
      <c r="I3" s="53">
        <f>'Quadro I SM'!C14</f>
        <v>180</v>
      </c>
      <c r="J3" s="53">
        <f>'Quadro I SM'!C15</f>
        <v>75</v>
      </c>
      <c r="K3" s="53">
        <f>SUM(B3:J3)</f>
        <v>1197</v>
      </c>
      <c r="L3" s="53">
        <f>SUM(B3:D3)</f>
        <v>49</v>
      </c>
      <c r="M3" s="53">
        <f>E3</f>
        <v>185</v>
      </c>
      <c r="N3" s="53">
        <f>SUM(L3:M3)</f>
        <v>234</v>
      </c>
    </row>
    <row r="4" spans="1:14" ht="12.75">
      <c r="A4" s="54" t="s">
        <v>123</v>
      </c>
      <c r="B4" s="53">
        <v>1</v>
      </c>
      <c r="C4" s="53">
        <f>'Quadro II GN'!C8</f>
        <v>2</v>
      </c>
      <c r="D4" s="53">
        <f>'Quadro II GN'!C9</f>
        <v>4</v>
      </c>
      <c r="E4" s="53">
        <f>'Quadro II GN'!C10</f>
        <v>47</v>
      </c>
      <c r="F4" s="53">
        <f>'Quadro II GN'!C11</f>
        <v>115</v>
      </c>
      <c r="G4" s="53">
        <f>'Quadro II GN'!C12</f>
        <v>39</v>
      </c>
      <c r="H4" s="53">
        <f>'Quadro II GN'!C13</f>
        <v>86</v>
      </c>
      <c r="I4" s="53">
        <f>'Quadro II GN'!C14</f>
        <v>67</v>
      </c>
      <c r="J4" s="53">
        <f>'Quadro II GN'!C15</f>
        <v>23</v>
      </c>
      <c r="K4" s="53">
        <f aca="true" t="shared" si="0" ref="K4:K11">SUM(B4:J4)</f>
        <v>384</v>
      </c>
      <c r="L4" s="53">
        <f>SUM(B4:D4)</f>
        <v>7</v>
      </c>
      <c r="M4" s="53">
        <f>E4</f>
        <v>47</v>
      </c>
      <c r="N4" s="53">
        <f>SUM(L4:M4)</f>
        <v>54</v>
      </c>
    </row>
    <row r="5" spans="1:14" ht="12.75">
      <c r="A5" s="54" t="s">
        <v>124</v>
      </c>
      <c r="B5" s="55"/>
      <c r="C5" s="53">
        <v>1</v>
      </c>
      <c r="D5" s="53">
        <f>'Quadro IV SAN'!C9</f>
        <v>3</v>
      </c>
      <c r="E5" s="53">
        <f>'Quadro IV SAN'!C10</f>
        <v>25</v>
      </c>
      <c r="F5" s="53">
        <f>'Quadro IV SAN'!C11</f>
        <v>64</v>
      </c>
      <c r="G5" s="53">
        <f>'Quadro IV SAN'!C12</f>
        <v>21</v>
      </c>
      <c r="H5" s="53">
        <f>'Quadro IV SAN'!C13</f>
        <v>46</v>
      </c>
      <c r="I5" s="53">
        <f>'Quadro IV SAN'!C14</f>
        <v>23</v>
      </c>
      <c r="J5" s="53">
        <f>'Quadro IV SAN'!C15</f>
        <v>24</v>
      </c>
      <c r="K5" s="53">
        <f t="shared" si="0"/>
        <v>207</v>
      </c>
      <c r="L5" s="53">
        <f>SUM(B5:D5)</f>
        <v>4</v>
      </c>
      <c r="M5" s="53">
        <f>E5</f>
        <v>25</v>
      </c>
      <c r="N5" s="53">
        <f>SUM(L5:M5)</f>
        <v>29</v>
      </c>
    </row>
    <row r="6" spans="1:14" ht="12.75">
      <c r="A6" s="54" t="s">
        <v>125</v>
      </c>
      <c r="B6" s="55"/>
      <c r="C6" s="53">
        <v>1</v>
      </c>
      <c r="D6" s="53">
        <f>'Quadro V CM'!C9</f>
        <v>3</v>
      </c>
      <c r="E6" s="53">
        <f>'Quadro V CM'!C10</f>
        <v>33</v>
      </c>
      <c r="F6" s="53">
        <f>'Quadro V CM'!C11</f>
        <v>69</v>
      </c>
      <c r="G6" s="53">
        <f>'Quadro V CM'!C12</f>
        <v>24</v>
      </c>
      <c r="H6" s="53">
        <f>'Quadro V CM'!C13</f>
        <v>51</v>
      </c>
      <c r="I6" s="53">
        <f>'Quadro V CM'!C14</f>
        <v>40</v>
      </c>
      <c r="J6" s="53">
        <f>'Quadro V CM'!C15</f>
        <v>14</v>
      </c>
      <c r="K6" s="53">
        <f t="shared" si="0"/>
        <v>235</v>
      </c>
      <c r="L6" s="53">
        <f>SUM(B6:D6)</f>
        <v>4</v>
      </c>
      <c r="M6" s="53">
        <f>E6</f>
        <v>33</v>
      </c>
      <c r="N6" s="53">
        <f>SUM(L6:M6)</f>
        <v>37</v>
      </c>
    </row>
    <row r="7" spans="1:14" ht="12.75">
      <c r="A7" s="54" t="s">
        <v>126</v>
      </c>
      <c r="B7" s="56">
        <f>SUM(B3:B6)</f>
        <v>9</v>
      </c>
      <c r="C7" s="56">
        <f aca="true" t="shared" si="1" ref="C7:N7">SUM(C3:C6)</f>
        <v>18</v>
      </c>
      <c r="D7" s="56">
        <f t="shared" si="1"/>
        <v>37</v>
      </c>
      <c r="E7" s="56">
        <f t="shared" si="1"/>
        <v>290</v>
      </c>
      <c r="F7" s="56">
        <f t="shared" si="1"/>
        <v>550</v>
      </c>
      <c r="G7" s="56">
        <f t="shared" si="1"/>
        <v>211</v>
      </c>
      <c r="H7" s="56">
        <f t="shared" si="1"/>
        <v>462</v>
      </c>
      <c r="I7" s="56">
        <f t="shared" si="1"/>
        <v>310</v>
      </c>
      <c r="J7" s="56">
        <f t="shared" si="1"/>
        <v>136</v>
      </c>
      <c r="K7" s="56">
        <f t="shared" si="1"/>
        <v>2023</v>
      </c>
      <c r="L7" s="56">
        <f t="shared" si="1"/>
        <v>64</v>
      </c>
      <c r="M7" s="56">
        <f t="shared" si="1"/>
        <v>290</v>
      </c>
      <c r="N7" s="56">
        <f t="shared" si="1"/>
        <v>354</v>
      </c>
    </row>
    <row r="8" spans="1:14" ht="12.75">
      <c r="A8" s="54" t="s">
        <v>122</v>
      </c>
      <c r="B8" s="55"/>
      <c r="C8" s="55"/>
      <c r="D8" s="55"/>
      <c r="E8" s="53">
        <f>'Quadro VII SM'!C7</f>
        <v>10</v>
      </c>
      <c r="F8" s="53">
        <f>'Quadro VII SM'!C8</f>
        <v>257</v>
      </c>
      <c r="G8" s="53">
        <f>'Quadro VII SM'!C9</f>
        <v>121</v>
      </c>
      <c r="H8" s="53">
        <f>'Quadro VII SM'!C10</f>
        <v>234</v>
      </c>
      <c r="I8" s="53">
        <f>'Quadro VII SM'!C11</f>
        <v>164</v>
      </c>
      <c r="J8" s="53">
        <f>'Quadro VII SM'!C12</f>
        <v>57</v>
      </c>
      <c r="K8" s="53">
        <f t="shared" si="0"/>
        <v>843</v>
      </c>
      <c r="L8" s="53">
        <f>SUM(B8:D8)</f>
        <v>0</v>
      </c>
      <c r="M8" s="53">
        <f>E8</f>
        <v>10</v>
      </c>
      <c r="N8" s="53">
        <f>SUM(L8:M8)</f>
        <v>10</v>
      </c>
    </row>
    <row r="9" spans="1:14" ht="12.75">
      <c r="A9" s="54" t="s">
        <v>123</v>
      </c>
      <c r="B9" s="55"/>
      <c r="C9" s="55"/>
      <c r="D9" s="55"/>
      <c r="E9" s="53">
        <f>'Quadro VIII GN'!C7</f>
        <v>3</v>
      </c>
      <c r="F9" s="53">
        <f>'Quadro VIII GN'!C8</f>
        <v>113</v>
      </c>
      <c r="G9" s="53">
        <f>'Quadro VIII GN'!C9</f>
        <v>53</v>
      </c>
      <c r="H9" s="53">
        <f>'Quadro VIII GN'!C10</f>
        <v>102</v>
      </c>
      <c r="I9" s="53">
        <f>'Quadro VIII GN'!C11</f>
        <v>71</v>
      </c>
      <c r="J9" s="53">
        <f>'Quadro VIII GN'!C12</f>
        <v>25</v>
      </c>
      <c r="K9" s="53">
        <f t="shared" si="0"/>
        <v>367</v>
      </c>
      <c r="L9" s="53">
        <f>SUM(B9:D9)</f>
        <v>0</v>
      </c>
      <c r="M9" s="53">
        <f>E9</f>
        <v>3</v>
      </c>
      <c r="N9" s="53">
        <f>SUM(L9:M9)</f>
        <v>3</v>
      </c>
    </row>
    <row r="10" spans="1:14" ht="12.75">
      <c r="A10" s="54" t="s">
        <v>124</v>
      </c>
      <c r="B10" s="55"/>
      <c r="C10" s="55"/>
      <c r="D10" s="55"/>
      <c r="E10" s="53">
        <f>'Quadro X SAN'!C7</f>
        <v>1</v>
      </c>
      <c r="F10" s="53">
        <f>'Quadro X SAN'!C8</f>
        <v>30</v>
      </c>
      <c r="G10" s="53">
        <f>'Quadro X SAN'!C9</f>
        <v>14</v>
      </c>
      <c r="H10" s="53">
        <f>'Quadro X SAN'!C10</f>
        <v>27</v>
      </c>
      <c r="I10" s="53">
        <f>'Quadro X SAN'!C11</f>
        <v>19</v>
      </c>
      <c r="J10" s="53">
        <f>'Quadro X SAN'!C12</f>
        <v>7</v>
      </c>
      <c r="K10" s="53">
        <f t="shared" si="0"/>
        <v>98</v>
      </c>
      <c r="L10" s="53">
        <f>SUM(B10:D10)</f>
        <v>0</v>
      </c>
      <c r="M10" s="53">
        <f>E10</f>
        <v>1</v>
      </c>
      <c r="N10" s="53">
        <f>SUM(L10:M10)</f>
        <v>1</v>
      </c>
    </row>
    <row r="11" spans="1:14" ht="12.75">
      <c r="A11" s="54" t="s">
        <v>125</v>
      </c>
      <c r="B11" s="55"/>
      <c r="C11" s="55"/>
      <c r="D11" s="55"/>
      <c r="E11" s="53">
        <f>'Quadro XI CM'!C7</f>
        <v>2</v>
      </c>
      <c r="F11" s="53">
        <f>'Quadro XI CM'!C8</f>
        <v>64</v>
      </c>
      <c r="G11" s="53">
        <f>'Quadro XI CM'!C9</f>
        <v>29</v>
      </c>
      <c r="H11" s="53">
        <f>'Quadro XI CM'!C10</f>
        <v>57</v>
      </c>
      <c r="I11" s="53">
        <f>'Quadro XI CM'!C11</f>
        <v>40</v>
      </c>
      <c r="J11" s="53">
        <f>'Quadro XI CM'!C12</f>
        <v>14</v>
      </c>
      <c r="K11" s="53">
        <f t="shared" si="0"/>
        <v>206</v>
      </c>
      <c r="L11" s="53">
        <f>SUM(B11:D11)</f>
        <v>0</v>
      </c>
      <c r="M11" s="53">
        <f>E11</f>
        <v>2</v>
      </c>
      <c r="N11" s="53">
        <f>SUM(L11:M11)</f>
        <v>2</v>
      </c>
    </row>
    <row r="12" spans="1:14" ht="12.75">
      <c r="A12" s="54" t="s">
        <v>131</v>
      </c>
      <c r="B12" s="56">
        <f>SUM(B8:B11)</f>
        <v>0</v>
      </c>
      <c r="C12" s="56">
        <f aca="true" t="shared" si="2" ref="C12:N12">SUM(C8:C11)</f>
        <v>0</v>
      </c>
      <c r="D12" s="56">
        <f t="shared" si="2"/>
        <v>0</v>
      </c>
      <c r="E12" s="56">
        <f t="shared" si="2"/>
        <v>16</v>
      </c>
      <c r="F12" s="56">
        <f t="shared" si="2"/>
        <v>464</v>
      </c>
      <c r="G12" s="56">
        <f t="shared" si="2"/>
        <v>217</v>
      </c>
      <c r="H12" s="56">
        <f t="shared" si="2"/>
        <v>420</v>
      </c>
      <c r="I12" s="56">
        <f t="shared" si="2"/>
        <v>294</v>
      </c>
      <c r="J12" s="56">
        <f t="shared" si="2"/>
        <v>103</v>
      </c>
      <c r="K12" s="56">
        <f t="shared" si="2"/>
        <v>1514</v>
      </c>
      <c r="L12" s="56">
        <f t="shared" si="2"/>
        <v>0</v>
      </c>
      <c r="M12" s="56">
        <f t="shared" si="2"/>
        <v>16</v>
      </c>
      <c r="N12" s="56">
        <f t="shared" si="2"/>
        <v>16</v>
      </c>
    </row>
    <row r="13" spans="1:14" ht="12.75">
      <c r="A13" s="54" t="s">
        <v>127</v>
      </c>
      <c r="B13" s="57">
        <f>B7+B12</f>
        <v>9</v>
      </c>
      <c r="C13" s="57">
        <f aca="true" t="shared" si="3" ref="C13:N13">C7+C12</f>
        <v>18</v>
      </c>
      <c r="D13" s="57">
        <f t="shared" si="3"/>
        <v>37</v>
      </c>
      <c r="E13" s="57">
        <f t="shared" si="3"/>
        <v>306</v>
      </c>
      <c r="F13" s="57">
        <f t="shared" si="3"/>
        <v>1014</v>
      </c>
      <c r="G13" s="57">
        <f t="shared" si="3"/>
        <v>428</v>
      </c>
      <c r="H13" s="57">
        <f t="shared" si="3"/>
        <v>882</v>
      </c>
      <c r="I13" s="57">
        <f t="shared" si="3"/>
        <v>604</v>
      </c>
      <c r="J13" s="57">
        <f t="shared" si="3"/>
        <v>239</v>
      </c>
      <c r="K13" s="57">
        <f t="shared" si="3"/>
        <v>3537</v>
      </c>
      <c r="L13" s="57">
        <f t="shared" si="3"/>
        <v>64</v>
      </c>
      <c r="M13" s="57">
        <f t="shared" si="3"/>
        <v>306</v>
      </c>
      <c r="N13" s="57">
        <f t="shared" si="3"/>
        <v>370</v>
      </c>
    </row>
    <row r="14" spans="1:14" ht="12.75">
      <c r="A14" s="54" t="s">
        <v>128</v>
      </c>
      <c r="B14" s="58"/>
      <c r="C14" s="53">
        <f>'Quadro VI CP'!C8</f>
        <v>4</v>
      </c>
      <c r="D14" s="53">
        <f>'Quadro VI CP'!C9</f>
        <v>16</v>
      </c>
      <c r="E14" s="53">
        <f>'Quadro VI CP'!C10</f>
        <v>113</v>
      </c>
      <c r="F14" s="53">
        <f>'Quadro VI CP'!C11</f>
        <v>192</v>
      </c>
      <c r="G14" s="53">
        <f>'Quadro VI CP'!C12</f>
        <v>78</v>
      </c>
      <c r="H14" s="53">
        <f>'Quadro VI CP'!C13</f>
        <v>170</v>
      </c>
      <c r="I14" s="53">
        <f>'Quadro VI CP'!C14</f>
        <v>133</v>
      </c>
      <c r="J14" s="53"/>
      <c r="K14" s="53">
        <f>SUM(C14:J14)</f>
        <v>706</v>
      </c>
      <c r="L14" s="53">
        <f>SUM(B14:D14)</f>
        <v>20</v>
      </c>
      <c r="M14" s="53">
        <f>E14</f>
        <v>113</v>
      </c>
      <c r="N14" s="53">
        <f>SUM(L14:M14)</f>
        <v>133</v>
      </c>
    </row>
    <row r="15" spans="1:14" ht="12.75">
      <c r="A15" s="54" t="s">
        <v>129</v>
      </c>
      <c r="B15" s="55"/>
      <c r="C15" s="55"/>
      <c r="D15" s="55"/>
      <c r="E15" s="53">
        <f>'Quadro XII CP'!C7</f>
        <v>5</v>
      </c>
      <c r="F15" s="53">
        <f>'Quadro XII CP'!C8</f>
        <v>53</v>
      </c>
      <c r="G15" s="53">
        <f>'Quadro XII CP'!C9</f>
        <v>45</v>
      </c>
      <c r="H15" s="53">
        <f>'Quadro XII CP'!C10</f>
        <v>87</v>
      </c>
      <c r="I15" s="53">
        <f>'Quadro XII CP'!C11</f>
        <v>61</v>
      </c>
      <c r="J15" s="53">
        <f>'Quadro XII CP'!C12</f>
        <v>22</v>
      </c>
      <c r="K15" s="53">
        <f>SUM(B15:J15)</f>
        <v>273</v>
      </c>
      <c r="L15" s="53">
        <f>SUM(B15:D15)</f>
        <v>0</v>
      </c>
      <c r="M15" s="53">
        <f>E15</f>
        <v>5</v>
      </c>
      <c r="N15" s="53">
        <f>SUM(L15:M15)</f>
        <v>5</v>
      </c>
    </row>
    <row r="16" spans="1:14" ht="12.75">
      <c r="A16" s="54" t="s">
        <v>130</v>
      </c>
      <c r="B16" s="53">
        <f aca="true" t="shared" si="4" ref="B16:G16">B13+C14+B15</f>
        <v>13</v>
      </c>
      <c r="C16" s="53">
        <f t="shared" si="4"/>
        <v>34</v>
      </c>
      <c r="D16" s="53">
        <f t="shared" si="4"/>
        <v>150</v>
      </c>
      <c r="E16" s="53">
        <f t="shared" si="4"/>
        <v>503</v>
      </c>
      <c r="F16" s="53">
        <f t="shared" si="4"/>
        <v>1145</v>
      </c>
      <c r="G16" s="53">
        <f t="shared" si="4"/>
        <v>643</v>
      </c>
      <c r="H16" s="53">
        <f>H13+H14+H15</f>
        <v>1139</v>
      </c>
      <c r="I16" s="53">
        <f aca="true" t="shared" si="5" ref="I16:N16">I13+I14+I15</f>
        <v>798</v>
      </c>
      <c r="J16" s="53">
        <f t="shared" si="5"/>
        <v>261</v>
      </c>
      <c r="K16" s="53">
        <f t="shared" si="5"/>
        <v>4516</v>
      </c>
      <c r="L16" s="53">
        <f t="shared" si="5"/>
        <v>84</v>
      </c>
      <c r="M16" s="53">
        <f t="shared" si="5"/>
        <v>424</v>
      </c>
      <c r="N16" s="53">
        <f t="shared" si="5"/>
        <v>508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B1">
      <selection activeCell="I1" sqref="I1:J1"/>
    </sheetView>
  </sheetViews>
  <sheetFormatPr defaultColWidth="9.140625" defaultRowHeight="12.75"/>
  <cols>
    <col min="1" max="1" width="2.7109375" style="4" customWidth="1"/>
    <col min="2" max="2" width="22.7109375" style="5" customWidth="1"/>
    <col min="3" max="3" width="8.7109375" style="5" customWidth="1"/>
    <col min="4" max="4" width="12.7109375" style="5" customWidth="1"/>
    <col min="5" max="6" width="9.7109375" style="5" customWidth="1"/>
    <col min="7" max="7" width="35.7109375" style="5" customWidth="1"/>
    <col min="8" max="8" width="8.7109375" style="5" customWidth="1"/>
    <col min="9" max="9" width="18.7109375" style="5" customWidth="1"/>
    <col min="10" max="10" width="11.7109375" style="5" customWidth="1"/>
    <col min="11" max="11" width="9.140625" style="5" customWidth="1"/>
  </cols>
  <sheetData>
    <row r="1" spans="1:11" s="2" customFormat="1" ht="18" customHeight="1">
      <c r="A1" s="10"/>
      <c r="B1" s="17" t="s">
        <v>24</v>
      </c>
      <c r="C1" s="12"/>
      <c r="D1" s="12"/>
      <c r="E1" s="12"/>
      <c r="F1" s="12"/>
      <c r="G1" s="12"/>
      <c r="H1" s="12"/>
      <c r="I1" s="84" t="s">
        <v>178</v>
      </c>
      <c r="J1" s="84"/>
      <c r="K1" s="12"/>
    </row>
    <row r="2" spans="1:11" s="2" customFormat="1" ht="18" customHeight="1">
      <c r="A2" s="10"/>
      <c r="B2" s="18" t="s">
        <v>15</v>
      </c>
      <c r="C2" s="85" t="s">
        <v>156</v>
      </c>
      <c r="D2" s="85"/>
      <c r="E2" s="85"/>
      <c r="F2" s="85"/>
      <c r="G2" s="85"/>
      <c r="H2" s="85"/>
      <c r="I2" s="85"/>
      <c r="J2" s="85"/>
      <c r="K2" s="12"/>
    </row>
    <row r="3" spans="1:11" s="2" customFormat="1" ht="9.75" customHeight="1" thickBot="1">
      <c r="A3" s="10"/>
      <c r="B3" s="18"/>
      <c r="C3" s="12"/>
      <c r="D3" s="12"/>
      <c r="E3" s="12"/>
      <c r="F3" s="12"/>
      <c r="G3" s="12"/>
      <c r="H3" s="12"/>
      <c r="I3" s="12"/>
      <c r="J3" s="12"/>
      <c r="K3" s="12"/>
    </row>
    <row r="4" spans="2:10" ht="34.5" customHeight="1" thickTop="1">
      <c r="B4" s="21"/>
      <c r="C4" s="22"/>
      <c r="D4" s="22"/>
      <c r="E4" s="89" t="s">
        <v>40</v>
      </c>
      <c r="F4" s="90"/>
      <c r="G4" s="89" t="s">
        <v>41</v>
      </c>
      <c r="H4" s="90"/>
      <c r="I4" s="30"/>
      <c r="J4" s="23"/>
    </row>
    <row r="5" spans="1:11" s="1" customFormat="1" ht="49.5" customHeight="1">
      <c r="A5" s="6"/>
      <c r="B5" s="24" t="s">
        <v>0</v>
      </c>
      <c r="C5" s="7" t="s">
        <v>2</v>
      </c>
      <c r="D5" s="8" t="s">
        <v>3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25" t="s">
        <v>4</v>
      </c>
      <c r="K5" s="9"/>
    </row>
    <row r="6" spans="1:11" s="2" customFormat="1" ht="12" customHeight="1">
      <c r="A6" s="10"/>
      <c r="B6" s="26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27">
        <v>9</v>
      </c>
      <c r="K6" s="12"/>
    </row>
    <row r="7" spans="1:11" s="2" customFormat="1" ht="18" customHeight="1">
      <c r="A7" s="10"/>
      <c r="B7" s="33" t="s">
        <v>36</v>
      </c>
      <c r="C7" s="67">
        <v>1</v>
      </c>
      <c r="D7" s="34" t="s">
        <v>5</v>
      </c>
      <c r="E7" s="34" t="s">
        <v>5</v>
      </c>
      <c r="F7" s="34" t="s">
        <v>5</v>
      </c>
      <c r="G7" s="34" t="s">
        <v>5</v>
      </c>
      <c r="H7" s="34" t="s">
        <v>5</v>
      </c>
      <c r="I7" s="34" t="s">
        <v>5</v>
      </c>
      <c r="J7" s="35" t="s">
        <v>5</v>
      </c>
      <c r="K7" s="10"/>
    </row>
    <row r="8" spans="1:11" s="2" customFormat="1" ht="18" customHeight="1">
      <c r="A8" s="10"/>
      <c r="B8" s="33" t="s">
        <v>37</v>
      </c>
      <c r="C8" s="34">
        <v>2</v>
      </c>
      <c r="D8" s="34" t="s">
        <v>6</v>
      </c>
      <c r="E8" s="34" t="s">
        <v>5</v>
      </c>
      <c r="F8" s="34" t="s">
        <v>5</v>
      </c>
      <c r="G8" s="34" t="s">
        <v>5</v>
      </c>
      <c r="H8" s="34" t="s">
        <v>5</v>
      </c>
      <c r="I8" s="34" t="s">
        <v>5</v>
      </c>
      <c r="J8" s="35" t="s">
        <v>19</v>
      </c>
      <c r="K8" s="10"/>
    </row>
    <row r="9" spans="1:11" s="2" customFormat="1" ht="18" customHeight="1">
      <c r="A9" s="10"/>
      <c r="B9" s="33" t="s">
        <v>27</v>
      </c>
      <c r="C9" s="34">
        <v>4</v>
      </c>
      <c r="D9" s="34" t="s">
        <v>6</v>
      </c>
      <c r="E9" s="34">
        <v>2</v>
      </c>
      <c r="F9" s="34" t="s">
        <v>5</v>
      </c>
      <c r="G9" s="34" t="s">
        <v>5</v>
      </c>
      <c r="H9" s="34" t="s">
        <v>5</v>
      </c>
      <c r="I9" s="34" t="s">
        <v>5</v>
      </c>
      <c r="J9" s="35" t="s">
        <v>61</v>
      </c>
      <c r="K9" s="10"/>
    </row>
    <row r="10" spans="1:11" s="2" customFormat="1" ht="25.5" customHeight="1">
      <c r="A10" s="10"/>
      <c r="B10" s="33" t="s">
        <v>28</v>
      </c>
      <c r="C10" s="34">
        <v>47</v>
      </c>
      <c r="D10" s="34" t="s">
        <v>6</v>
      </c>
      <c r="E10" s="34">
        <v>5</v>
      </c>
      <c r="F10" s="34" t="s">
        <v>5</v>
      </c>
      <c r="G10" s="68" t="s">
        <v>86</v>
      </c>
      <c r="H10" s="34" t="s">
        <v>5</v>
      </c>
      <c r="I10" s="34" t="s">
        <v>5</v>
      </c>
      <c r="J10" s="35">
        <v>1</v>
      </c>
      <c r="K10" s="10"/>
    </row>
    <row r="11" spans="1:11" s="2" customFormat="1" ht="25.5" customHeight="1">
      <c r="A11" s="10"/>
      <c r="B11" s="36" t="s">
        <v>29</v>
      </c>
      <c r="C11" s="37">
        <v>115</v>
      </c>
      <c r="D11" s="37" t="s">
        <v>6</v>
      </c>
      <c r="E11" s="34">
        <v>6</v>
      </c>
      <c r="F11" s="34" t="s">
        <v>5</v>
      </c>
      <c r="G11" s="69" t="s">
        <v>85</v>
      </c>
      <c r="H11" s="34" t="s">
        <v>5</v>
      </c>
      <c r="I11" s="34" t="s">
        <v>5</v>
      </c>
      <c r="J11" s="35" t="s">
        <v>63</v>
      </c>
      <c r="K11" s="10"/>
    </row>
    <row r="12" spans="1:11" s="2" customFormat="1" ht="25.5" customHeight="1">
      <c r="A12" s="10"/>
      <c r="B12" s="33" t="s">
        <v>30</v>
      </c>
      <c r="C12" s="34">
        <v>39</v>
      </c>
      <c r="D12" s="34" t="s">
        <v>7</v>
      </c>
      <c r="E12" s="34" t="s">
        <v>5</v>
      </c>
      <c r="F12" s="34">
        <v>4</v>
      </c>
      <c r="G12" s="68" t="s">
        <v>83</v>
      </c>
      <c r="H12" s="34" t="s">
        <v>64</v>
      </c>
      <c r="I12" s="34" t="s">
        <v>5</v>
      </c>
      <c r="J12" s="35" t="s">
        <v>5</v>
      </c>
      <c r="K12" s="10"/>
    </row>
    <row r="13" spans="1:11" s="2" customFormat="1" ht="25.5" customHeight="1">
      <c r="A13" s="10"/>
      <c r="B13" s="33" t="s">
        <v>31</v>
      </c>
      <c r="C13" s="34">
        <v>86</v>
      </c>
      <c r="D13" s="34" t="s">
        <v>6</v>
      </c>
      <c r="E13" s="34">
        <v>7</v>
      </c>
      <c r="F13" s="34" t="s">
        <v>5</v>
      </c>
      <c r="G13" s="68" t="s">
        <v>84</v>
      </c>
      <c r="H13" s="34" t="s">
        <v>59</v>
      </c>
      <c r="I13" s="34" t="s">
        <v>5</v>
      </c>
      <c r="J13" s="38" t="s">
        <v>70</v>
      </c>
      <c r="K13" s="10"/>
    </row>
    <row r="14" spans="1:11" s="2" customFormat="1" ht="25.5" customHeight="1">
      <c r="A14" s="10"/>
      <c r="B14" s="33" t="s">
        <v>32</v>
      </c>
      <c r="C14" s="34">
        <v>67</v>
      </c>
      <c r="D14" s="34" t="s">
        <v>7</v>
      </c>
      <c r="E14" s="34" t="s">
        <v>5</v>
      </c>
      <c r="F14" s="34">
        <v>6</v>
      </c>
      <c r="G14" s="49" t="s">
        <v>5</v>
      </c>
      <c r="H14" s="34" t="s">
        <v>71</v>
      </c>
      <c r="I14" s="68" t="s">
        <v>82</v>
      </c>
      <c r="J14" s="35" t="s">
        <v>5</v>
      </c>
      <c r="K14" s="10"/>
    </row>
    <row r="15" spans="1:11" s="2" customFormat="1" ht="18" customHeight="1" thickBot="1">
      <c r="A15" s="10"/>
      <c r="B15" s="39" t="s">
        <v>33</v>
      </c>
      <c r="C15" s="40">
        <v>23</v>
      </c>
      <c r="D15" s="40" t="s">
        <v>7</v>
      </c>
      <c r="E15" s="40" t="s">
        <v>5</v>
      </c>
      <c r="F15" s="40">
        <v>2</v>
      </c>
      <c r="G15" s="40" t="s">
        <v>5</v>
      </c>
      <c r="H15" s="40" t="s">
        <v>5</v>
      </c>
      <c r="I15" s="41" t="s">
        <v>5</v>
      </c>
      <c r="J15" s="42" t="s">
        <v>5</v>
      </c>
      <c r="K15" s="10"/>
    </row>
    <row r="16" spans="1:11" s="2" customFormat="1" ht="18" customHeight="1" thickTop="1">
      <c r="A16" s="10"/>
      <c r="B16" s="43" t="s">
        <v>16</v>
      </c>
      <c r="C16" s="44">
        <f>C8+C9+C10+C11+C12+C13+C14+C7+C15</f>
        <v>384</v>
      </c>
      <c r="D16" s="45"/>
      <c r="E16" s="45"/>
      <c r="F16" s="45"/>
      <c r="G16" s="45"/>
      <c r="H16" s="45"/>
      <c r="I16" s="46"/>
      <c r="J16" s="46"/>
      <c r="K16" s="10"/>
    </row>
    <row r="17" spans="1:11" s="2" customFormat="1" ht="18" customHeight="1">
      <c r="A17" s="20"/>
      <c r="B17" s="47"/>
      <c r="C17" s="48"/>
      <c r="D17" s="48"/>
      <c r="E17" s="45"/>
      <c r="F17" s="45"/>
      <c r="G17" s="45"/>
      <c r="H17" s="45"/>
      <c r="I17" s="46"/>
      <c r="J17" s="46"/>
      <c r="K17" s="10"/>
    </row>
    <row r="18" spans="1:11" s="3" customFormat="1" ht="15" customHeight="1">
      <c r="A18" s="14" t="s">
        <v>8</v>
      </c>
      <c r="B18" s="86" t="s">
        <v>38</v>
      </c>
      <c r="C18" s="86"/>
      <c r="D18" s="86"/>
      <c r="E18" s="86"/>
      <c r="F18" s="86"/>
      <c r="G18" s="86"/>
      <c r="H18" s="86"/>
      <c r="I18" s="86"/>
      <c r="J18" s="86"/>
      <c r="K18" s="16"/>
    </row>
    <row r="19" spans="1:11" s="3" customFormat="1" ht="15" customHeight="1">
      <c r="A19" s="14" t="s">
        <v>9</v>
      </c>
      <c r="B19" s="86" t="s">
        <v>62</v>
      </c>
      <c r="C19" s="86"/>
      <c r="D19" s="86"/>
      <c r="E19" s="86"/>
      <c r="F19" s="86"/>
      <c r="G19" s="86"/>
      <c r="H19" s="86"/>
      <c r="I19" s="86"/>
      <c r="J19" s="86"/>
      <c r="K19" s="16"/>
    </row>
    <row r="20" spans="1:11" s="3" customFormat="1" ht="15" customHeight="1">
      <c r="A20" s="14" t="s">
        <v>10</v>
      </c>
      <c r="B20" s="86" t="s">
        <v>108</v>
      </c>
      <c r="C20" s="86"/>
      <c r="D20" s="86"/>
      <c r="E20" s="86"/>
      <c r="F20" s="86"/>
      <c r="G20" s="86"/>
      <c r="H20" s="86"/>
      <c r="I20" s="86"/>
      <c r="J20" s="86"/>
      <c r="K20" s="16"/>
    </row>
    <row r="21" spans="1:11" s="3" customFormat="1" ht="15" customHeight="1">
      <c r="A21" s="63" t="s">
        <v>11</v>
      </c>
      <c r="B21" s="86" t="s">
        <v>50</v>
      </c>
      <c r="C21" s="86"/>
      <c r="D21" s="86"/>
      <c r="E21" s="86"/>
      <c r="F21" s="86"/>
      <c r="G21" s="86"/>
      <c r="H21" s="86"/>
      <c r="I21" s="86"/>
      <c r="J21" s="86"/>
      <c r="K21" s="16"/>
    </row>
    <row r="22" spans="1:11" s="3" customFormat="1" ht="15" customHeight="1">
      <c r="A22" s="14" t="s">
        <v>12</v>
      </c>
      <c r="B22" s="86" t="s">
        <v>60</v>
      </c>
      <c r="C22" s="86"/>
      <c r="D22" s="86"/>
      <c r="E22" s="86"/>
      <c r="F22" s="86"/>
      <c r="G22" s="86"/>
      <c r="H22" s="86"/>
      <c r="I22" s="86"/>
      <c r="J22" s="86"/>
      <c r="K22" s="16"/>
    </row>
    <row r="23" spans="1:11" s="3" customFormat="1" ht="15" customHeight="1">
      <c r="A23" s="63" t="s">
        <v>13</v>
      </c>
      <c r="B23" s="86" t="s">
        <v>49</v>
      </c>
      <c r="C23" s="86"/>
      <c r="D23" s="86"/>
      <c r="E23" s="86"/>
      <c r="F23" s="86"/>
      <c r="G23" s="86"/>
      <c r="H23" s="86"/>
      <c r="I23" s="86"/>
      <c r="J23" s="86"/>
      <c r="K23" s="16"/>
    </row>
    <row r="24" spans="1:11" s="3" customFormat="1" ht="15" customHeight="1">
      <c r="A24" s="14"/>
      <c r="B24" s="50"/>
      <c r="C24" s="50"/>
      <c r="D24" s="50"/>
      <c r="E24" s="50"/>
      <c r="F24" s="50"/>
      <c r="G24" s="50"/>
      <c r="H24" s="50"/>
      <c r="I24" s="50"/>
      <c r="J24" s="50"/>
      <c r="K24" s="16"/>
    </row>
    <row r="25" spans="1:11" s="3" customFormat="1" ht="15" customHeight="1">
      <c r="A25" s="16"/>
      <c r="B25" s="86"/>
      <c r="C25" s="86"/>
      <c r="D25" s="86"/>
      <c r="E25" s="86"/>
      <c r="F25" s="86"/>
      <c r="G25" s="86"/>
      <c r="H25" s="86"/>
      <c r="I25" s="86"/>
      <c r="J25" s="86"/>
      <c r="K25" s="16"/>
    </row>
    <row r="26" spans="1:11" s="3" customFormat="1" ht="15" customHeight="1">
      <c r="A26" s="16"/>
      <c r="K26" s="16"/>
    </row>
    <row r="27" spans="1:11" s="3" customFormat="1" ht="15" customHeight="1">
      <c r="A27" s="16"/>
      <c r="B27" s="15"/>
      <c r="C27" s="16"/>
      <c r="D27" s="16"/>
      <c r="E27" s="16"/>
      <c r="F27" s="16"/>
      <c r="G27" s="16"/>
      <c r="H27" s="16"/>
      <c r="I27" s="16"/>
      <c r="J27" s="16"/>
      <c r="K27" s="16"/>
    </row>
    <row r="28" spans="1:11" s="3" customFormat="1" ht="15" customHeight="1">
      <c r="A28" s="16"/>
      <c r="B28" s="15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2" customFormat="1" ht="12.75">
      <c r="A29" s="10"/>
      <c r="B29" s="12"/>
      <c r="C29" s="10"/>
      <c r="D29" s="10"/>
      <c r="E29" s="10"/>
      <c r="F29" s="10"/>
      <c r="G29" s="10"/>
      <c r="H29" s="10"/>
      <c r="I29" s="10"/>
      <c r="J29" s="10"/>
      <c r="K29" s="10"/>
    </row>
    <row r="30" spans="3:11" ht="12.75"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11">
    <mergeCell ref="I1:J1"/>
    <mergeCell ref="B23:J23"/>
    <mergeCell ref="B22:J22"/>
    <mergeCell ref="B19:J19"/>
    <mergeCell ref="B25:J25"/>
    <mergeCell ref="B21:J21"/>
    <mergeCell ref="C2:J2"/>
    <mergeCell ref="B20:J20"/>
    <mergeCell ref="B18:J18"/>
    <mergeCell ref="E4:F4"/>
    <mergeCell ref="G4:H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2.7109375" style="4" customWidth="1"/>
    <col min="2" max="2" width="22.7109375" style="5" customWidth="1"/>
    <col min="3" max="3" width="8.7109375" style="5" customWidth="1"/>
    <col min="4" max="4" width="12.7109375" style="5" customWidth="1"/>
    <col min="5" max="6" width="9.7109375" style="5" customWidth="1"/>
    <col min="7" max="7" width="35.7109375" style="5" customWidth="1"/>
    <col min="8" max="8" width="8.7109375" style="5" customWidth="1"/>
    <col min="9" max="9" width="18.7109375" style="5" customWidth="1"/>
    <col min="10" max="10" width="11.7109375" style="5" customWidth="1"/>
    <col min="11" max="11" width="9.140625" style="5" customWidth="1"/>
  </cols>
  <sheetData>
    <row r="1" spans="1:11" s="2" customFormat="1" ht="18" customHeight="1">
      <c r="A1" s="10"/>
      <c r="B1" s="17" t="s">
        <v>24</v>
      </c>
      <c r="C1" s="12"/>
      <c r="D1" s="12"/>
      <c r="E1" s="12"/>
      <c r="F1" s="12"/>
      <c r="G1" s="12"/>
      <c r="H1" s="12"/>
      <c r="I1" s="84" t="s">
        <v>178</v>
      </c>
      <c r="J1" s="84"/>
      <c r="K1" s="12"/>
    </row>
    <row r="2" spans="1:11" s="2" customFormat="1" ht="18" customHeight="1">
      <c r="A2" s="10"/>
      <c r="B2" s="18" t="s">
        <v>18</v>
      </c>
      <c r="C2" s="85" t="s">
        <v>157</v>
      </c>
      <c r="D2" s="85"/>
      <c r="E2" s="85"/>
      <c r="F2" s="85"/>
      <c r="G2" s="85"/>
      <c r="H2" s="85"/>
      <c r="I2" s="85"/>
      <c r="J2" s="85"/>
      <c r="K2" s="12"/>
    </row>
    <row r="3" spans="1:11" s="2" customFormat="1" ht="9.75" customHeight="1" thickBot="1">
      <c r="A3" s="10"/>
      <c r="B3" s="18"/>
      <c r="C3" s="12"/>
      <c r="D3" s="12"/>
      <c r="E3" s="12"/>
      <c r="F3" s="12"/>
      <c r="G3" s="12"/>
      <c r="H3" s="12"/>
      <c r="I3" s="12"/>
      <c r="J3" s="12"/>
      <c r="K3" s="12"/>
    </row>
    <row r="4" spans="2:10" ht="34.5" customHeight="1" thickTop="1">
      <c r="B4" s="21"/>
      <c r="C4" s="22"/>
      <c r="D4" s="22"/>
      <c r="E4" s="89" t="s">
        <v>40</v>
      </c>
      <c r="F4" s="90"/>
      <c r="G4" s="89" t="s">
        <v>41</v>
      </c>
      <c r="H4" s="90"/>
      <c r="I4" s="30"/>
      <c r="J4" s="23"/>
    </row>
    <row r="5" spans="1:11" s="1" customFormat="1" ht="49.5" customHeight="1">
      <c r="A5" s="6"/>
      <c r="B5" s="24" t="s">
        <v>0</v>
      </c>
      <c r="C5" s="7" t="s">
        <v>2</v>
      </c>
      <c r="D5" s="8" t="s">
        <v>3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25" t="s">
        <v>4</v>
      </c>
      <c r="K5" s="9"/>
    </row>
    <row r="6" spans="1:11" s="2" customFormat="1" ht="12" customHeight="1">
      <c r="A6" s="10"/>
      <c r="B6" s="64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6">
        <v>9</v>
      </c>
      <c r="K6" s="12"/>
    </row>
    <row r="7" spans="1:11" s="2" customFormat="1" ht="18" customHeight="1">
      <c r="A7" s="10"/>
      <c r="B7" s="33" t="s">
        <v>36</v>
      </c>
      <c r="C7" s="67">
        <v>1</v>
      </c>
      <c r="D7" s="34" t="s">
        <v>5</v>
      </c>
      <c r="E7" s="34" t="s">
        <v>5</v>
      </c>
      <c r="F7" s="34" t="s">
        <v>5</v>
      </c>
      <c r="G7" s="34" t="s">
        <v>5</v>
      </c>
      <c r="H7" s="34" t="s">
        <v>5</v>
      </c>
      <c r="I7" s="34" t="s">
        <v>5</v>
      </c>
      <c r="J7" s="35" t="s">
        <v>5</v>
      </c>
      <c r="K7" s="10"/>
    </row>
    <row r="8" spans="1:11" s="2" customFormat="1" ht="18" customHeight="1">
      <c r="A8" s="10"/>
      <c r="B8" s="33" t="s">
        <v>37</v>
      </c>
      <c r="C8" s="34">
        <v>1</v>
      </c>
      <c r="D8" s="34" t="s">
        <v>6</v>
      </c>
      <c r="E8" s="34" t="s">
        <v>5</v>
      </c>
      <c r="F8" s="34" t="s">
        <v>5</v>
      </c>
      <c r="G8" s="34" t="s">
        <v>5</v>
      </c>
      <c r="H8" s="34" t="s">
        <v>5</v>
      </c>
      <c r="I8" s="34" t="s">
        <v>5</v>
      </c>
      <c r="J8" s="35" t="s">
        <v>19</v>
      </c>
      <c r="K8" s="10"/>
    </row>
    <row r="9" spans="1:11" s="2" customFormat="1" ht="18" customHeight="1">
      <c r="A9" s="10"/>
      <c r="B9" s="33" t="s">
        <v>27</v>
      </c>
      <c r="C9" s="34">
        <v>3</v>
      </c>
      <c r="D9" s="34" t="s">
        <v>6</v>
      </c>
      <c r="E9" s="34">
        <v>2</v>
      </c>
      <c r="F9" s="34" t="s">
        <v>5</v>
      </c>
      <c r="G9" s="34" t="s">
        <v>5</v>
      </c>
      <c r="H9" s="34" t="s">
        <v>5</v>
      </c>
      <c r="I9" s="34" t="s">
        <v>5</v>
      </c>
      <c r="J9" s="35" t="s">
        <v>144</v>
      </c>
      <c r="K9" s="10"/>
    </row>
    <row r="10" spans="1:11" s="2" customFormat="1" ht="25.5" customHeight="1">
      <c r="A10" s="10"/>
      <c r="B10" s="33" t="s">
        <v>28</v>
      </c>
      <c r="C10" s="34">
        <v>28</v>
      </c>
      <c r="D10" s="34" t="s">
        <v>6</v>
      </c>
      <c r="E10" s="34">
        <v>5</v>
      </c>
      <c r="F10" s="34" t="s">
        <v>5</v>
      </c>
      <c r="G10" s="68" t="s">
        <v>86</v>
      </c>
      <c r="H10" s="34" t="s">
        <v>5</v>
      </c>
      <c r="I10" s="34" t="s">
        <v>5</v>
      </c>
      <c r="J10" s="35" t="s">
        <v>146</v>
      </c>
      <c r="K10" s="10"/>
    </row>
    <row r="11" spans="1:11" s="2" customFormat="1" ht="25.5" customHeight="1">
      <c r="A11" s="10"/>
      <c r="B11" s="36" t="s">
        <v>29</v>
      </c>
      <c r="C11" s="37">
        <v>69</v>
      </c>
      <c r="D11" s="37" t="s">
        <v>6</v>
      </c>
      <c r="E11" s="34">
        <v>6</v>
      </c>
      <c r="F11" s="34" t="s">
        <v>5</v>
      </c>
      <c r="G11" s="69" t="s">
        <v>85</v>
      </c>
      <c r="H11" s="34" t="s">
        <v>5</v>
      </c>
      <c r="I11" s="34" t="s">
        <v>5</v>
      </c>
      <c r="J11" s="35" t="s">
        <v>67</v>
      </c>
      <c r="K11" s="10"/>
    </row>
    <row r="12" spans="1:11" s="2" customFormat="1" ht="25.5" customHeight="1">
      <c r="A12" s="10"/>
      <c r="B12" s="33" t="s">
        <v>30</v>
      </c>
      <c r="C12" s="34">
        <v>24</v>
      </c>
      <c r="D12" s="34" t="s">
        <v>7</v>
      </c>
      <c r="E12" s="34" t="s">
        <v>5</v>
      </c>
      <c r="F12" s="34">
        <v>4</v>
      </c>
      <c r="G12" s="61" t="s">
        <v>5</v>
      </c>
      <c r="H12" s="34" t="s">
        <v>5</v>
      </c>
      <c r="I12" s="34" t="s">
        <v>5</v>
      </c>
      <c r="J12" s="35" t="s">
        <v>5</v>
      </c>
      <c r="K12" s="10"/>
    </row>
    <row r="13" spans="1:11" s="2" customFormat="1" ht="25.5" customHeight="1">
      <c r="A13" s="10"/>
      <c r="B13" s="33" t="s">
        <v>31</v>
      </c>
      <c r="C13" s="34">
        <v>51</v>
      </c>
      <c r="D13" s="34" t="s">
        <v>6</v>
      </c>
      <c r="E13" s="34">
        <v>7</v>
      </c>
      <c r="F13" s="34" t="s">
        <v>5</v>
      </c>
      <c r="G13" s="68" t="s">
        <v>167</v>
      </c>
      <c r="H13" s="34" t="s">
        <v>168</v>
      </c>
      <c r="I13" s="34" t="s">
        <v>5</v>
      </c>
      <c r="J13" s="38" t="s">
        <v>102</v>
      </c>
      <c r="K13" s="10"/>
    </row>
    <row r="14" spans="1:11" s="2" customFormat="1" ht="25.5" customHeight="1">
      <c r="A14" s="10"/>
      <c r="B14" s="33" t="s">
        <v>32</v>
      </c>
      <c r="C14" s="34">
        <v>40</v>
      </c>
      <c r="D14" s="34" t="s">
        <v>7</v>
      </c>
      <c r="E14" s="34" t="s">
        <v>5</v>
      </c>
      <c r="F14" s="34">
        <v>6</v>
      </c>
      <c r="G14" s="61" t="s">
        <v>5</v>
      </c>
      <c r="H14" s="34" t="s">
        <v>169</v>
      </c>
      <c r="I14" s="68" t="s">
        <v>82</v>
      </c>
      <c r="J14" s="35" t="s">
        <v>5</v>
      </c>
      <c r="K14" s="10"/>
    </row>
    <row r="15" spans="1:11" s="2" customFormat="1" ht="18" customHeight="1" thickBot="1">
      <c r="A15" s="10"/>
      <c r="B15" s="39" t="s">
        <v>33</v>
      </c>
      <c r="C15" s="40">
        <v>14</v>
      </c>
      <c r="D15" s="40" t="s">
        <v>7</v>
      </c>
      <c r="E15" s="40" t="s">
        <v>5</v>
      </c>
      <c r="F15" s="40">
        <v>2</v>
      </c>
      <c r="G15" s="40" t="s">
        <v>5</v>
      </c>
      <c r="H15" s="40" t="s">
        <v>5</v>
      </c>
      <c r="I15" s="41" t="s">
        <v>5</v>
      </c>
      <c r="J15" s="42" t="s">
        <v>5</v>
      </c>
      <c r="K15" s="10"/>
    </row>
    <row r="16" spans="1:11" s="2" customFormat="1" ht="18" customHeight="1" thickTop="1">
      <c r="A16" s="10"/>
      <c r="B16" s="43" t="s">
        <v>16</v>
      </c>
      <c r="C16" s="44">
        <f>C8+C9+C10+C11+C12+C13+C14+C7+C15</f>
        <v>231</v>
      </c>
      <c r="D16" s="45"/>
      <c r="E16" s="45"/>
      <c r="F16" s="45"/>
      <c r="G16" s="45"/>
      <c r="H16" s="45"/>
      <c r="I16" s="46"/>
      <c r="J16" s="46"/>
      <c r="K16" s="10"/>
    </row>
    <row r="17" spans="1:11" s="2" customFormat="1" ht="18" customHeight="1">
      <c r="A17" s="20"/>
      <c r="B17" s="47"/>
      <c r="C17" s="48"/>
      <c r="D17" s="48"/>
      <c r="E17" s="45"/>
      <c r="F17" s="45"/>
      <c r="G17" s="45"/>
      <c r="H17" s="45"/>
      <c r="I17" s="46"/>
      <c r="J17" s="46"/>
      <c r="K17" s="10"/>
    </row>
    <row r="18" spans="1:11" s="3" customFormat="1" ht="15" customHeight="1">
      <c r="A18" s="14" t="s">
        <v>8</v>
      </c>
      <c r="B18" s="86" t="s">
        <v>38</v>
      </c>
      <c r="C18" s="86"/>
      <c r="D18" s="86"/>
      <c r="E18" s="86"/>
      <c r="F18" s="86"/>
      <c r="G18" s="86"/>
      <c r="H18" s="86"/>
      <c r="I18" s="86"/>
      <c r="J18" s="86"/>
      <c r="K18" s="16"/>
    </row>
    <row r="19" spans="1:11" s="3" customFormat="1" ht="15" customHeight="1">
      <c r="A19" s="14" t="s">
        <v>9</v>
      </c>
      <c r="B19" s="86" t="s">
        <v>145</v>
      </c>
      <c r="C19" s="86"/>
      <c r="D19" s="86"/>
      <c r="E19" s="86"/>
      <c r="F19" s="86"/>
      <c r="G19" s="86"/>
      <c r="H19" s="86"/>
      <c r="I19" s="86"/>
      <c r="J19" s="86"/>
      <c r="K19" s="16"/>
    </row>
    <row r="20" spans="1:11" s="3" customFormat="1" ht="15" customHeight="1">
      <c r="A20" s="14" t="s">
        <v>10</v>
      </c>
      <c r="B20" s="86" t="s">
        <v>62</v>
      </c>
      <c r="C20" s="86"/>
      <c r="D20" s="86"/>
      <c r="E20" s="86"/>
      <c r="F20" s="86"/>
      <c r="G20" s="86"/>
      <c r="H20" s="86"/>
      <c r="I20" s="86"/>
      <c r="J20" s="86"/>
      <c r="K20" s="16"/>
    </row>
    <row r="21" spans="1:11" s="3" customFormat="1" ht="15" customHeight="1">
      <c r="A21" s="14" t="s">
        <v>11</v>
      </c>
      <c r="B21" s="86" t="s">
        <v>147</v>
      </c>
      <c r="C21" s="86"/>
      <c r="D21" s="86"/>
      <c r="E21" s="86"/>
      <c r="F21" s="86"/>
      <c r="G21" s="86"/>
      <c r="H21" s="86"/>
      <c r="I21" s="86"/>
      <c r="J21" s="86"/>
      <c r="K21" s="16"/>
    </row>
    <row r="22" spans="1:11" s="3" customFormat="1" ht="15" customHeight="1">
      <c r="A22" s="14" t="s">
        <v>12</v>
      </c>
      <c r="B22" s="86" t="s">
        <v>50</v>
      </c>
      <c r="C22" s="86"/>
      <c r="D22" s="86"/>
      <c r="E22" s="86"/>
      <c r="F22" s="86"/>
      <c r="G22" s="86"/>
      <c r="H22" s="86"/>
      <c r="I22" s="86"/>
      <c r="J22" s="86"/>
      <c r="K22" s="16"/>
    </row>
    <row r="23" spans="1:11" s="3" customFormat="1" ht="15" customHeight="1">
      <c r="A23" s="14" t="s">
        <v>13</v>
      </c>
      <c r="B23" s="86" t="s">
        <v>60</v>
      </c>
      <c r="C23" s="86"/>
      <c r="D23" s="86"/>
      <c r="E23" s="86"/>
      <c r="F23" s="86"/>
      <c r="G23" s="86"/>
      <c r="H23" s="86"/>
      <c r="I23" s="86"/>
      <c r="J23" s="86"/>
      <c r="K23" s="16"/>
    </row>
    <row r="24" spans="1:11" s="3" customFormat="1" ht="15" customHeight="1">
      <c r="A24" s="14" t="s">
        <v>14</v>
      </c>
      <c r="B24" s="86" t="s">
        <v>49</v>
      </c>
      <c r="C24" s="86"/>
      <c r="D24" s="86"/>
      <c r="E24" s="86"/>
      <c r="F24" s="86"/>
      <c r="G24" s="86"/>
      <c r="H24" s="86"/>
      <c r="I24" s="86"/>
      <c r="J24" s="86"/>
      <c r="K24" s="16"/>
    </row>
    <row r="25" spans="1:11" s="3" customFormat="1" ht="15" customHeight="1">
      <c r="A25" s="14"/>
      <c r="B25" s="50"/>
      <c r="C25" s="50"/>
      <c r="D25" s="50"/>
      <c r="E25" s="50"/>
      <c r="F25" s="50"/>
      <c r="G25" s="50"/>
      <c r="H25" s="50"/>
      <c r="I25" s="50"/>
      <c r="J25" s="50"/>
      <c r="K25" s="16"/>
    </row>
    <row r="26" spans="1:11" s="3" customFormat="1" ht="15" customHeight="1">
      <c r="A26" s="16"/>
      <c r="B26" s="86"/>
      <c r="C26" s="86"/>
      <c r="D26" s="86"/>
      <c r="E26" s="86"/>
      <c r="F26" s="86"/>
      <c r="G26" s="86"/>
      <c r="H26" s="86"/>
      <c r="I26" s="86"/>
      <c r="J26" s="86"/>
      <c r="K26" s="16"/>
    </row>
    <row r="27" spans="1:11" s="3" customFormat="1" ht="15" customHeight="1">
      <c r="A27" s="16"/>
      <c r="B27" s="50"/>
      <c r="C27" s="50"/>
      <c r="D27" s="50"/>
      <c r="E27" s="50"/>
      <c r="F27" s="50"/>
      <c r="G27" s="50"/>
      <c r="H27" s="50"/>
      <c r="I27" s="50"/>
      <c r="J27" s="50"/>
      <c r="K27" s="16"/>
    </row>
    <row r="28" spans="1:11" s="3" customFormat="1" ht="15" customHeight="1">
      <c r="A28" s="16"/>
      <c r="B28" s="62"/>
      <c r="C28" s="70"/>
      <c r="D28" s="70"/>
      <c r="E28" s="70"/>
      <c r="F28" s="70"/>
      <c r="G28" s="70"/>
      <c r="H28" s="70"/>
      <c r="I28" s="70"/>
      <c r="J28" s="70"/>
      <c r="K28" s="16"/>
    </row>
    <row r="29" spans="1:11" s="3" customFormat="1" ht="15" customHeight="1">
      <c r="A29" s="16"/>
      <c r="B29" s="62"/>
      <c r="C29" s="70"/>
      <c r="D29" s="70"/>
      <c r="E29" s="70"/>
      <c r="F29" s="70"/>
      <c r="G29" s="70"/>
      <c r="H29" s="70"/>
      <c r="I29" s="70"/>
      <c r="J29" s="70"/>
      <c r="K29" s="16"/>
    </row>
    <row r="30" spans="1:11" s="2" customFormat="1" ht="12.75">
      <c r="A30" s="10"/>
      <c r="B30" s="12"/>
      <c r="C30" s="10"/>
      <c r="D30" s="10"/>
      <c r="E30" s="10"/>
      <c r="F30" s="10"/>
      <c r="G30" s="10"/>
      <c r="H30" s="10"/>
      <c r="I30" s="10"/>
      <c r="J30" s="10"/>
      <c r="K30" s="10"/>
    </row>
    <row r="31" spans="3:11" ht="12.75">
      <c r="C31" s="4"/>
      <c r="D31" s="4"/>
      <c r="E31" s="4"/>
      <c r="F31" s="4"/>
      <c r="G31" s="4"/>
      <c r="H31" s="4"/>
      <c r="I31" s="4"/>
      <c r="J31" s="4"/>
      <c r="K31" s="4"/>
    </row>
  </sheetData>
  <sheetProtection/>
  <mergeCells count="12">
    <mergeCell ref="I1:J1"/>
    <mergeCell ref="B23:J23"/>
    <mergeCell ref="B24:J24"/>
    <mergeCell ref="B26:J26"/>
    <mergeCell ref="B20:J20"/>
    <mergeCell ref="B21:J21"/>
    <mergeCell ref="B22:J22"/>
    <mergeCell ref="C2:J2"/>
    <mergeCell ref="E4:F4"/>
    <mergeCell ref="G4:H4"/>
    <mergeCell ref="B18:J18"/>
    <mergeCell ref="B19:J1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2.7109375" style="4" customWidth="1"/>
    <col min="2" max="2" width="22.7109375" style="5" customWidth="1"/>
    <col min="3" max="3" width="8.7109375" style="5" customWidth="1"/>
    <col min="4" max="4" width="12.7109375" style="5" customWidth="1"/>
    <col min="5" max="6" width="9.7109375" style="5" customWidth="1"/>
    <col min="7" max="7" width="35.7109375" style="5" customWidth="1"/>
    <col min="8" max="8" width="8.7109375" style="5" customWidth="1"/>
    <col min="9" max="9" width="18.7109375" style="5" customWidth="1"/>
    <col min="10" max="10" width="11.7109375" style="5" customWidth="1"/>
    <col min="11" max="11" width="9.140625" style="5" customWidth="1"/>
  </cols>
  <sheetData>
    <row r="1" spans="1:11" s="2" customFormat="1" ht="18" customHeight="1">
      <c r="A1" s="10"/>
      <c r="B1" s="17" t="s">
        <v>24</v>
      </c>
      <c r="C1" s="12"/>
      <c r="D1" s="12"/>
      <c r="E1" s="12"/>
      <c r="F1" s="12"/>
      <c r="G1" s="12"/>
      <c r="H1" s="12"/>
      <c r="I1" s="84" t="s">
        <v>178</v>
      </c>
      <c r="J1" s="84"/>
      <c r="K1" s="12"/>
    </row>
    <row r="2" spans="1:11" s="2" customFormat="1" ht="18" customHeight="1">
      <c r="A2" s="10"/>
      <c r="B2" s="18" t="s">
        <v>20</v>
      </c>
      <c r="C2" s="85" t="s">
        <v>158</v>
      </c>
      <c r="D2" s="85"/>
      <c r="E2" s="85"/>
      <c r="F2" s="85"/>
      <c r="G2" s="85"/>
      <c r="H2" s="85"/>
      <c r="I2" s="85"/>
      <c r="J2" s="85"/>
      <c r="K2" s="12"/>
    </row>
    <row r="3" spans="1:11" s="2" customFormat="1" ht="9.75" customHeight="1" thickBot="1">
      <c r="A3" s="10"/>
      <c r="B3" s="18"/>
      <c r="C3" s="12"/>
      <c r="D3" s="12"/>
      <c r="E3" s="12"/>
      <c r="F3" s="12"/>
      <c r="G3" s="12"/>
      <c r="H3" s="12"/>
      <c r="I3" s="12"/>
      <c r="J3" s="12"/>
      <c r="K3" s="12"/>
    </row>
    <row r="4" spans="2:10" ht="34.5" customHeight="1" thickTop="1">
      <c r="B4" s="21"/>
      <c r="C4" s="22"/>
      <c r="D4" s="22"/>
      <c r="E4" s="89" t="s">
        <v>40</v>
      </c>
      <c r="F4" s="90"/>
      <c r="G4" s="89" t="s">
        <v>41</v>
      </c>
      <c r="H4" s="90"/>
      <c r="I4" s="30"/>
      <c r="J4" s="23"/>
    </row>
    <row r="5" spans="1:11" s="1" customFormat="1" ht="49.5" customHeight="1">
      <c r="A5" s="6"/>
      <c r="B5" s="24" t="s">
        <v>0</v>
      </c>
      <c r="C5" s="7" t="s">
        <v>2</v>
      </c>
      <c r="D5" s="8" t="s">
        <v>3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25" t="s">
        <v>4</v>
      </c>
      <c r="K5" s="9"/>
    </row>
    <row r="6" spans="1:11" s="2" customFormat="1" ht="12" customHeight="1">
      <c r="A6" s="10"/>
      <c r="B6" s="26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27">
        <v>9</v>
      </c>
      <c r="K6" s="12"/>
    </row>
    <row r="7" spans="1:11" s="2" customFormat="1" ht="18" customHeight="1">
      <c r="A7" s="10"/>
      <c r="B7" s="28" t="s">
        <v>36</v>
      </c>
      <c r="C7" s="19" t="s">
        <v>5</v>
      </c>
      <c r="D7" s="13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29" t="s">
        <v>5</v>
      </c>
      <c r="K7" s="10"/>
    </row>
    <row r="8" spans="1:11" s="2" customFormat="1" ht="18" customHeight="1">
      <c r="A8" s="10"/>
      <c r="B8" s="33" t="s">
        <v>37</v>
      </c>
      <c r="C8" s="34" t="s">
        <v>21</v>
      </c>
      <c r="D8" s="34" t="s">
        <v>5</v>
      </c>
      <c r="E8" s="34" t="s">
        <v>5</v>
      </c>
      <c r="F8" s="34" t="s">
        <v>5</v>
      </c>
      <c r="G8" s="34" t="s">
        <v>5</v>
      </c>
      <c r="H8" s="34" t="s">
        <v>5</v>
      </c>
      <c r="I8" s="34" t="s">
        <v>5</v>
      </c>
      <c r="J8" s="35" t="s">
        <v>5</v>
      </c>
      <c r="K8" s="10"/>
    </row>
    <row r="9" spans="1:11" s="2" customFormat="1" ht="28.5" customHeight="1">
      <c r="A9" s="10"/>
      <c r="B9" s="33" t="s">
        <v>27</v>
      </c>
      <c r="C9" s="34">
        <v>3</v>
      </c>
      <c r="D9" s="34" t="s">
        <v>6</v>
      </c>
      <c r="E9" s="34" t="s">
        <v>5</v>
      </c>
      <c r="F9" s="34" t="s">
        <v>5</v>
      </c>
      <c r="G9" s="71" t="s">
        <v>153</v>
      </c>
      <c r="H9" s="34" t="s">
        <v>5</v>
      </c>
      <c r="I9" s="34" t="s">
        <v>5</v>
      </c>
      <c r="J9" s="35" t="s">
        <v>148</v>
      </c>
      <c r="K9" s="10"/>
    </row>
    <row r="10" spans="1:11" s="2" customFormat="1" ht="18" customHeight="1">
      <c r="A10" s="10"/>
      <c r="B10" s="33" t="s">
        <v>28</v>
      </c>
      <c r="C10" s="34">
        <v>25</v>
      </c>
      <c r="D10" s="34" t="s">
        <v>6</v>
      </c>
      <c r="E10" s="34">
        <v>6</v>
      </c>
      <c r="F10" s="34" t="s">
        <v>5</v>
      </c>
      <c r="G10" s="34" t="s">
        <v>5</v>
      </c>
      <c r="H10" s="34" t="s">
        <v>5</v>
      </c>
      <c r="I10" s="34" t="s">
        <v>5</v>
      </c>
      <c r="J10" s="35" t="s">
        <v>89</v>
      </c>
      <c r="K10" s="10"/>
    </row>
    <row r="11" spans="1:11" s="2" customFormat="1" ht="25.5" customHeight="1">
      <c r="A11" s="10"/>
      <c r="B11" s="36" t="s">
        <v>29</v>
      </c>
      <c r="C11" s="37">
        <v>64</v>
      </c>
      <c r="D11" s="37" t="s">
        <v>6</v>
      </c>
      <c r="E11" s="34">
        <v>6</v>
      </c>
      <c r="F11" s="34" t="s">
        <v>5</v>
      </c>
      <c r="G11" s="72" t="s">
        <v>88</v>
      </c>
      <c r="H11" s="34" t="s">
        <v>5</v>
      </c>
      <c r="I11" s="34" t="s">
        <v>5</v>
      </c>
      <c r="J11" s="35">
        <v>3</v>
      </c>
      <c r="K11" s="10"/>
    </row>
    <row r="12" spans="1:11" s="2" customFormat="1" ht="18" customHeight="1">
      <c r="A12" s="10"/>
      <c r="B12" s="33" t="s">
        <v>30</v>
      </c>
      <c r="C12" s="34">
        <v>21</v>
      </c>
      <c r="D12" s="34" t="s">
        <v>7</v>
      </c>
      <c r="E12" s="34" t="s">
        <v>5</v>
      </c>
      <c r="F12" s="34">
        <v>4</v>
      </c>
      <c r="G12" s="34" t="s">
        <v>5</v>
      </c>
      <c r="H12" s="34" t="s">
        <v>5</v>
      </c>
      <c r="I12" s="34" t="s">
        <v>5</v>
      </c>
      <c r="J12" s="35" t="s">
        <v>5</v>
      </c>
      <c r="K12" s="10"/>
    </row>
    <row r="13" spans="1:11" s="2" customFormat="1" ht="18" customHeight="1">
      <c r="A13" s="10"/>
      <c r="B13" s="33" t="s">
        <v>31</v>
      </c>
      <c r="C13" s="34">
        <v>46</v>
      </c>
      <c r="D13" s="34" t="s">
        <v>6</v>
      </c>
      <c r="E13" s="34">
        <v>7</v>
      </c>
      <c r="F13" s="34" t="s">
        <v>5</v>
      </c>
      <c r="G13" s="34" t="s">
        <v>5</v>
      </c>
      <c r="H13" s="34" t="s">
        <v>101</v>
      </c>
      <c r="I13" s="34" t="s">
        <v>5</v>
      </c>
      <c r="J13" s="38" t="s">
        <v>102</v>
      </c>
      <c r="K13" s="10"/>
    </row>
    <row r="14" spans="1:11" s="2" customFormat="1" ht="51.75" customHeight="1">
      <c r="A14" s="10"/>
      <c r="B14" s="33" t="s">
        <v>32</v>
      </c>
      <c r="C14" s="34">
        <v>23</v>
      </c>
      <c r="D14" s="34" t="s">
        <v>7</v>
      </c>
      <c r="E14" s="34" t="s">
        <v>5</v>
      </c>
      <c r="F14" s="34">
        <v>4</v>
      </c>
      <c r="G14" s="34" t="s">
        <v>5</v>
      </c>
      <c r="H14" s="34" t="s">
        <v>5</v>
      </c>
      <c r="I14" s="71" t="s">
        <v>87</v>
      </c>
      <c r="J14" s="35" t="s">
        <v>5</v>
      </c>
      <c r="K14" s="10"/>
    </row>
    <row r="15" spans="1:11" s="2" customFormat="1" ht="18" customHeight="1" thickBot="1">
      <c r="A15" s="10"/>
      <c r="B15" s="39" t="s">
        <v>33</v>
      </c>
      <c r="C15" s="40">
        <v>24</v>
      </c>
      <c r="D15" s="40" t="s">
        <v>7</v>
      </c>
      <c r="E15" s="40" t="s">
        <v>5</v>
      </c>
      <c r="F15" s="40">
        <v>4</v>
      </c>
      <c r="G15" s="40" t="s">
        <v>5</v>
      </c>
      <c r="H15" s="40" t="s">
        <v>5</v>
      </c>
      <c r="I15" s="60" t="s">
        <v>5</v>
      </c>
      <c r="J15" s="42" t="s">
        <v>5</v>
      </c>
      <c r="K15" s="10"/>
    </row>
    <row r="16" spans="1:11" s="2" customFormat="1" ht="18" customHeight="1" thickTop="1">
      <c r="A16" s="10"/>
      <c r="B16" s="43" t="s">
        <v>16</v>
      </c>
      <c r="C16" s="44">
        <f>1+C9+C10+C11+C12+C13+C14+C15</f>
        <v>207</v>
      </c>
      <c r="D16" s="45"/>
      <c r="E16" s="45"/>
      <c r="F16" s="45"/>
      <c r="G16" s="45"/>
      <c r="H16" s="45"/>
      <c r="I16" s="46"/>
      <c r="J16" s="46"/>
      <c r="K16" s="10"/>
    </row>
    <row r="17" spans="1:11" s="2" customFormat="1" ht="18" customHeight="1">
      <c r="A17" s="20"/>
      <c r="B17" s="47"/>
      <c r="C17" s="48"/>
      <c r="D17" s="48"/>
      <c r="E17" s="45"/>
      <c r="F17" s="45"/>
      <c r="G17" s="45"/>
      <c r="H17" s="45"/>
      <c r="I17" s="46"/>
      <c r="J17" s="46"/>
      <c r="K17" s="10"/>
    </row>
    <row r="18" spans="1:11" s="3" customFormat="1" ht="15" customHeight="1">
      <c r="A18" s="14" t="s">
        <v>8</v>
      </c>
      <c r="B18" s="86" t="s">
        <v>112</v>
      </c>
      <c r="C18" s="86"/>
      <c r="D18" s="86"/>
      <c r="E18" s="86"/>
      <c r="F18" s="86"/>
      <c r="G18" s="86"/>
      <c r="H18" s="86"/>
      <c r="I18" s="86"/>
      <c r="J18" s="86"/>
      <c r="K18" s="16"/>
    </row>
    <row r="19" spans="1:11" s="3" customFormat="1" ht="15" customHeight="1">
      <c r="A19" s="14" t="s">
        <v>9</v>
      </c>
      <c r="B19" s="86" t="s">
        <v>48</v>
      </c>
      <c r="C19" s="86"/>
      <c r="D19" s="86"/>
      <c r="E19" s="86"/>
      <c r="F19" s="86"/>
      <c r="G19" s="86"/>
      <c r="H19" s="86"/>
      <c r="I19" s="86"/>
      <c r="J19" s="86"/>
      <c r="K19" s="16"/>
    </row>
    <row r="20" spans="1:11" s="3" customFormat="1" ht="15" customHeight="1">
      <c r="A20" s="14" t="s">
        <v>10</v>
      </c>
      <c r="B20" s="86" t="s">
        <v>38</v>
      </c>
      <c r="C20" s="86"/>
      <c r="D20" s="86"/>
      <c r="E20" s="86"/>
      <c r="F20" s="86"/>
      <c r="G20" s="86"/>
      <c r="H20" s="86"/>
      <c r="I20" s="86"/>
      <c r="J20" s="86"/>
      <c r="K20" s="16"/>
    </row>
    <row r="21" spans="1:11" s="3" customFormat="1" ht="15" customHeight="1">
      <c r="A21" s="14" t="s">
        <v>11</v>
      </c>
      <c r="B21" s="86" t="s">
        <v>62</v>
      </c>
      <c r="C21" s="86"/>
      <c r="D21" s="86"/>
      <c r="E21" s="86"/>
      <c r="F21" s="86"/>
      <c r="G21" s="86"/>
      <c r="H21" s="86"/>
      <c r="I21" s="86"/>
      <c r="J21" s="86"/>
      <c r="K21" s="16"/>
    </row>
    <row r="22" spans="1:11" s="3" customFormat="1" ht="15" customHeight="1">
      <c r="A22" s="14" t="s">
        <v>12</v>
      </c>
      <c r="B22" s="86" t="s">
        <v>49</v>
      </c>
      <c r="C22" s="86"/>
      <c r="D22" s="86"/>
      <c r="E22" s="86"/>
      <c r="F22" s="86"/>
      <c r="G22" s="86"/>
      <c r="H22" s="86"/>
      <c r="I22" s="86"/>
      <c r="J22" s="86"/>
      <c r="K22" s="16"/>
    </row>
    <row r="23" spans="1:11" s="3" customFormat="1" ht="15" customHeight="1">
      <c r="A23" s="14" t="s">
        <v>13</v>
      </c>
      <c r="B23" s="86" t="s">
        <v>60</v>
      </c>
      <c r="C23" s="86"/>
      <c r="D23" s="86"/>
      <c r="E23" s="86"/>
      <c r="F23" s="86"/>
      <c r="G23" s="86"/>
      <c r="H23" s="86"/>
      <c r="I23" s="86"/>
      <c r="J23" s="86"/>
      <c r="K23" s="16"/>
    </row>
    <row r="24" spans="1:11" s="3" customFormat="1" ht="15" customHeight="1">
      <c r="A24" s="14"/>
      <c r="K24" s="16"/>
    </row>
    <row r="25" spans="1:11" s="3" customFormat="1" ht="15" customHeight="1">
      <c r="A25" s="16"/>
      <c r="K25" s="16"/>
    </row>
    <row r="26" spans="1:11" s="3" customFormat="1" ht="15" customHeight="1">
      <c r="A26" s="16"/>
      <c r="B26" s="91"/>
      <c r="C26" s="91"/>
      <c r="D26" s="91"/>
      <c r="E26" s="91"/>
      <c r="F26" s="91"/>
      <c r="G26" s="91"/>
      <c r="H26" s="91"/>
      <c r="I26" s="91"/>
      <c r="J26" s="91"/>
      <c r="K26" s="16"/>
    </row>
    <row r="27" spans="1:11" s="3" customFormat="1" ht="15" customHeight="1">
      <c r="A27" s="16"/>
      <c r="B27" s="15"/>
      <c r="C27" s="16"/>
      <c r="D27" s="16"/>
      <c r="E27" s="16"/>
      <c r="F27" s="16"/>
      <c r="G27" s="16"/>
      <c r="H27" s="16"/>
      <c r="I27" s="16"/>
      <c r="J27" s="16"/>
      <c r="K27" s="16"/>
    </row>
    <row r="28" spans="1:11" s="3" customFormat="1" ht="15" customHeight="1">
      <c r="A28" s="16"/>
      <c r="B28" s="15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2" customFormat="1" ht="12.75">
      <c r="A29" s="10"/>
      <c r="B29" s="12"/>
      <c r="C29" s="10"/>
      <c r="D29" s="10"/>
      <c r="E29" s="10"/>
      <c r="F29" s="10"/>
      <c r="G29" s="10"/>
      <c r="H29" s="10"/>
      <c r="I29" s="10"/>
      <c r="J29" s="10"/>
      <c r="K29" s="10"/>
    </row>
    <row r="30" spans="3:11" ht="12.75"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11">
    <mergeCell ref="I1:J1"/>
    <mergeCell ref="C2:J2"/>
    <mergeCell ref="B19:J19"/>
    <mergeCell ref="B21:J21"/>
    <mergeCell ref="B26:J26"/>
    <mergeCell ref="B23:J23"/>
    <mergeCell ref="B18:J18"/>
    <mergeCell ref="B20:J20"/>
    <mergeCell ref="B22:J22"/>
    <mergeCell ref="E4:F4"/>
    <mergeCell ref="G4:H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107" zoomScaleSheetLayoutView="107" zoomScalePageLayoutView="0" workbookViewId="0" topLeftCell="A1">
      <selection activeCell="I1" sqref="I1:J1"/>
    </sheetView>
  </sheetViews>
  <sheetFormatPr defaultColWidth="9.140625" defaultRowHeight="12.75"/>
  <cols>
    <col min="1" max="1" width="2.7109375" style="4" customWidth="1"/>
    <col min="2" max="2" width="22.7109375" style="5" customWidth="1"/>
    <col min="3" max="3" width="8.7109375" style="5" customWidth="1"/>
    <col min="4" max="4" width="12.7109375" style="5" customWidth="1"/>
    <col min="5" max="6" width="9.7109375" style="5" customWidth="1"/>
    <col min="7" max="7" width="35.7109375" style="5" customWidth="1"/>
    <col min="8" max="8" width="8.7109375" style="5" customWidth="1"/>
    <col min="9" max="9" width="18.7109375" style="5" customWidth="1"/>
    <col min="10" max="10" width="11.7109375" style="5" customWidth="1"/>
    <col min="11" max="11" width="9.140625" style="5" customWidth="1"/>
  </cols>
  <sheetData>
    <row r="1" spans="1:11" s="2" customFormat="1" ht="18" customHeight="1">
      <c r="A1" s="10"/>
      <c r="B1" s="17" t="s">
        <v>24</v>
      </c>
      <c r="C1" s="12"/>
      <c r="D1" s="12"/>
      <c r="E1" s="12"/>
      <c r="F1" s="12"/>
      <c r="G1" s="12"/>
      <c r="H1" s="12"/>
      <c r="I1" s="84" t="s">
        <v>178</v>
      </c>
      <c r="J1" s="84"/>
      <c r="K1" s="12"/>
    </row>
    <row r="2" spans="1:11" s="2" customFormat="1" ht="18" customHeight="1">
      <c r="A2" s="10"/>
      <c r="B2" s="18" t="s">
        <v>22</v>
      </c>
      <c r="C2" s="85" t="s">
        <v>159</v>
      </c>
      <c r="D2" s="85"/>
      <c r="E2" s="85"/>
      <c r="F2" s="85"/>
      <c r="G2" s="85"/>
      <c r="H2" s="85"/>
      <c r="I2" s="85"/>
      <c r="J2" s="85"/>
      <c r="K2" s="12"/>
    </row>
    <row r="3" spans="1:11" s="2" customFormat="1" ht="9.75" customHeight="1" thickBot="1">
      <c r="A3" s="10"/>
      <c r="B3" s="18"/>
      <c r="C3" s="12"/>
      <c r="D3" s="12"/>
      <c r="E3" s="12"/>
      <c r="F3" s="12"/>
      <c r="G3" s="12"/>
      <c r="H3" s="12"/>
      <c r="I3" s="12"/>
      <c r="J3" s="12"/>
      <c r="K3" s="12"/>
    </row>
    <row r="4" spans="2:10" ht="34.5" customHeight="1" thickTop="1">
      <c r="B4" s="21"/>
      <c r="C4" s="22"/>
      <c r="D4" s="22"/>
      <c r="E4" s="89" t="s">
        <v>40</v>
      </c>
      <c r="F4" s="90"/>
      <c r="G4" s="89" t="s">
        <v>41</v>
      </c>
      <c r="H4" s="90"/>
      <c r="I4" s="30"/>
      <c r="J4" s="23"/>
    </row>
    <row r="5" spans="1:11" s="1" customFormat="1" ht="49.5" customHeight="1">
      <c r="A5" s="6"/>
      <c r="B5" s="24" t="s">
        <v>0</v>
      </c>
      <c r="C5" s="7" t="s">
        <v>2</v>
      </c>
      <c r="D5" s="8" t="s">
        <v>3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25" t="s">
        <v>4</v>
      </c>
      <c r="K5" s="9"/>
    </row>
    <row r="6" spans="1:11" s="2" customFormat="1" ht="12" customHeight="1">
      <c r="A6" s="10"/>
      <c r="B6" s="26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27">
        <v>9</v>
      </c>
      <c r="K6" s="12"/>
    </row>
    <row r="7" spans="1:11" s="2" customFormat="1" ht="18" customHeight="1">
      <c r="A7" s="10"/>
      <c r="B7" s="28" t="s">
        <v>36</v>
      </c>
      <c r="C7" s="19" t="s">
        <v>5</v>
      </c>
      <c r="D7" s="13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29" t="s">
        <v>5</v>
      </c>
      <c r="K7" s="10"/>
    </row>
    <row r="8" spans="1:11" s="2" customFormat="1" ht="18" customHeight="1">
      <c r="A8" s="10"/>
      <c r="B8" s="33" t="s">
        <v>37</v>
      </c>
      <c r="C8" s="34" t="s">
        <v>21</v>
      </c>
      <c r="D8" s="34" t="s">
        <v>5</v>
      </c>
      <c r="E8" s="34" t="s">
        <v>5</v>
      </c>
      <c r="F8" s="34" t="s">
        <v>5</v>
      </c>
      <c r="G8" s="34" t="s">
        <v>5</v>
      </c>
      <c r="H8" s="34" t="s">
        <v>5</v>
      </c>
      <c r="I8" s="34" t="s">
        <v>5</v>
      </c>
      <c r="J8" s="35" t="s">
        <v>5</v>
      </c>
      <c r="K8" s="10"/>
    </row>
    <row r="9" spans="1:11" s="2" customFormat="1" ht="18" customHeight="1">
      <c r="A9" s="10"/>
      <c r="B9" s="33" t="s">
        <v>27</v>
      </c>
      <c r="C9" s="34">
        <v>3</v>
      </c>
      <c r="D9" s="34" t="s">
        <v>6</v>
      </c>
      <c r="E9" s="34" t="s">
        <v>5</v>
      </c>
      <c r="F9" s="34" t="s">
        <v>5</v>
      </c>
      <c r="G9" s="49" t="s">
        <v>5</v>
      </c>
      <c r="H9" s="34" t="s">
        <v>5</v>
      </c>
      <c r="I9" s="34" t="s">
        <v>5</v>
      </c>
      <c r="J9" s="35" t="s">
        <v>103</v>
      </c>
      <c r="K9" s="10"/>
    </row>
    <row r="10" spans="1:11" s="2" customFormat="1" ht="25.5" customHeight="1">
      <c r="A10" s="10"/>
      <c r="B10" s="33" t="s">
        <v>28</v>
      </c>
      <c r="C10" s="34">
        <v>33</v>
      </c>
      <c r="D10" s="34" t="s">
        <v>6</v>
      </c>
      <c r="E10" s="34">
        <v>6</v>
      </c>
      <c r="F10" s="34" t="s">
        <v>5</v>
      </c>
      <c r="G10" s="68" t="s">
        <v>92</v>
      </c>
      <c r="H10" s="34" t="s">
        <v>5</v>
      </c>
      <c r="I10" s="34" t="s">
        <v>5</v>
      </c>
      <c r="J10" s="35" t="s">
        <v>65</v>
      </c>
      <c r="K10" s="10"/>
    </row>
    <row r="11" spans="1:11" s="2" customFormat="1" ht="25.5" customHeight="1">
      <c r="A11" s="10"/>
      <c r="B11" s="36" t="s">
        <v>29</v>
      </c>
      <c r="C11" s="37">
        <v>69</v>
      </c>
      <c r="D11" s="37" t="s">
        <v>6</v>
      </c>
      <c r="E11" s="34">
        <v>6</v>
      </c>
      <c r="F11" s="34" t="s">
        <v>5</v>
      </c>
      <c r="G11" s="69" t="s">
        <v>91</v>
      </c>
      <c r="H11" s="34" t="s">
        <v>5</v>
      </c>
      <c r="I11" s="34" t="s">
        <v>5</v>
      </c>
      <c r="J11" s="35" t="s">
        <v>67</v>
      </c>
      <c r="K11" s="10"/>
    </row>
    <row r="12" spans="1:11" s="2" customFormat="1" ht="18" customHeight="1">
      <c r="A12" s="10"/>
      <c r="B12" s="33" t="s">
        <v>30</v>
      </c>
      <c r="C12" s="34">
        <v>24</v>
      </c>
      <c r="D12" s="34" t="s">
        <v>7</v>
      </c>
      <c r="E12" s="34" t="s">
        <v>5</v>
      </c>
      <c r="F12" s="34">
        <v>4</v>
      </c>
      <c r="G12" s="34" t="s">
        <v>5</v>
      </c>
      <c r="H12" s="34" t="s">
        <v>5</v>
      </c>
      <c r="I12" s="34" t="s">
        <v>5</v>
      </c>
      <c r="J12" s="35" t="s">
        <v>5</v>
      </c>
      <c r="K12" s="10"/>
    </row>
    <row r="13" spans="1:11" s="2" customFormat="1" ht="25.5" customHeight="1">
      <c r="A13" s="10"/>
      <c r="B13" s="33" t="s">
        <v>31</v>
      </c>
      <c r="C13" s="34">
        <v>51</v>
      </c>
      <c r="D13" s="34" t="s">
        <v>6</v>
      </c>
      <c r="E13" s="34">
        <v>7</v>
      </c>
      <c r="F13" s="34" t="s">
        <v>5</v>
      </c>
      <c r="G13" s="68" t="s">
        <v>170</v>
      </c>
      <c r="H13" s="34" t="s">
        <v>58</v>
      </c>
      <c r="I13" s="34" t="s">
        <v>5</v>
      </c>
      <c r="J13" s="38" t="s">
        <v>68</v>
      </c>
      <c r="K13" s="10"/>
    </row>
    <row r="14" spans="1:11" s="2" customFormat="1" ht="25.5" customHeight="1">
      <c r="A14" s="10"/>
      <c r="B14" s="33" t="s">
        <v>32</v>
      </c>
      <c r="C14" s="34">
        <v>40</v>
      </c>
      <c r="D14" s="34" t="s">
        <v>7</v>
      </c>
      <c r="E14" s="34" t="s">
        <v>5</v>
      </c>
      <c r="F14" s="34">
        <v>6</v>
      </c>
      <c r="G14" s="34" t="s">
        <v>5</v>
      </c>
      <c r="H14" s="34" t="s">
        <v>69</v>
      </c>
      <c r="I14" s="68" t="s">
        <v>90</v>
      </c>
      <c r="J14" s="35" t="s">
        <v>5</v>
      </c>
      <c r="K14" s="10"/>
    </row>
    <row r="15" spans="1:11" s="2" customFormat="1" ht="18" customHeight="1" thickBot="1">
      <c r="A15" s="10"/>
      <c r="B15" s="39" t="s">
        <v>33</v>
      </c>
      <c r="C15" s="40">
        <v>14</v>
      </c>
      <c r="D15" s="40" t="s">
        <v>7</v>
      </c>
      <c r="E15" s="40" t="s">
        <v>5</v>
      </c>
      <c r="F15" s="40">
        <v>2</v>
      </c>
      <c r="G15" s="40" t="s">
        <v>5</v>
      </c>
      <c r="H15" s="40" t="s">
        <v>5</v>
      </c>
      <c r="I15" s="41" t="s">
        <v>5</v>
      </c>
      <c r="J15" s="42" t="s">
        <v>5</v>
      </c>
      <c r="K15" s="10"/>
    </row>
    <row r="16" spans="1:11" s="2" customFormat="1" ht="18" customHeight="1" thickTop="1">
      <c r="A16" s="10"/>
      <c r="B16" s="43" t="s">
        <v>16</v>
      </c>
      <c r="C16" s="44">
        <f>1+C9+C10+C11+C12+C13+C14+C15</f>
        <v>235</v>
      </c>
      <c r="D16" s="45"/>
      <c r="E16" s="45"/>
      <c r="F16" s="45"/>
      <c r="G16" s="45"/>
      <c r="H16" s="45"/>
      <c r="I16" s="46"/>
      <c r="J16" s="46"/>
      <c r="K16" s="10"/>
    </row>
    <row r="17" spans="1:11" s="2" customFormat="1" ht="18" customHeight="1">
      <c r="A17" s="20"/>
      <c r="B17" s="47"/>
      <c r="C17" s="48"/>
      <c r="D17" s="48"/>
      <c r="E17" s="45"/>
      <c r="F17" s="45"/>
      <c r="G17" s="45"/>
      <c r="H17" s="45"/>
      <c r="I17" s="46"/>
      <c r="J17" s="46"/>
      <c r="K17" s="10"/>
    </row>
    <row r="18" spans="1:11" s="3" customFormat="1" ht="15" customHeight="1">
      <c r="A18" s="14" t="s">
        <v>8</v>
      </c>
      <c r="B18" s="86" t="s">
        <v>113</v>
      </c>
      <c r="C18" s="86"/>
      <c r="D18" s="86"/>
      <c r="E18" s="86"/>
      <c r="F18" s="86"/>
      <c r="G18" s="86"/>
      <c r="H18" s="86"/>
      <c r="I18" s="86"/>
      <c r="J18" s="86"/>
      <c r="K18" s="16"/>
    </row>
    <row r="19" spans="1:11" s="3" customFormat="1" ht="15" customHeight="1">
      <c r="A19" s="14" t="s">
        <v>9</v>
      </c>
      <c r="B19" s="86" t="s">
        <v>104</v>
      </c>
      <c r="C19" s="86"/>
      <c r="D19" s="86"/>
      <c r="E19" s="86"/>
      <c r="F19" s="86"/>
      <c r="G19" s="86"/>
      <c r="H19" s="86"/>
      <c r="I19" s="86"/>
      <c r="J19" s="86"/>
      <c r="K19" s="16"/>
    </row>
    <row r="20" spans="1:11" s="3" customFormat="1" ht="15" customHeight="1">
      <c r="A20" s="14" t="s">
        <v>10</v>
      </c>
      <c r="B20" s="86" t="s">
        <v>62</v>
      </c>
      <c r="C20" s="86"/>
      <c r="D20" s="86"/>
      <c r="E20" s="86"/>
      <c r="F20" s="86"/>
      <c r="G20" s="86"/>
      <c r="H20" s="86"/>
      <c r="I20" s="86"/>
      <c r="J20" s="86"/>
      <c r="K20" s="16"/>
    </row>
    <row r="21" spans="1:11" s="3" customFormat="1" ht="15" customHeight="1">
      <c r="A21" s="14" t="s">
        <v>11</v>
      </c>
      <c r="B21" s="86" t="s">
        <v>109</v>
      </c>
      <c r="C21" s="86"/>
      <c r="D21" s="86"/>
      <c r="E21" s="86"/>
      <c r="F21" s="86"/>
      <c r="G21" s="86"/>
      <c r="H21" s="86"/>
      <c r="I21" s="86"/>
      <c r="J21" s="86"/>
      <c r="K21" s="16"/>
    </row>
    <row r="22" spans="1:11" s="3" customFormat="1" ht="15" customHeight="1">
      <c r="A22" s="14" t="s">
        <v>12</v>
      </c>
      <c r="B22" s="86" t="s">
        <v>50</v>
      </c>
      <c r="C22" s="86"/>
      <c r="D22" s="86"/>
      <c r="E22" s="86"/>
      <c r="F22" s="86"/>
      <c r="G22" s="86"/>
      <c r="H22" s="86"/>
      <c r="I22" s="86"/>
      <c r="J22" s="86"/>
      <c r="K22" s="16"/>
    </row>
    <row r="23" spans="1:11" s="3" customFormat="1" ht="15" customHeight="1">
      <c r="A23" s="14" t="s">
        <v>13</v>
      </c>
      <c r="B23" s="86" t="s">
        <v>48</v>
      </c>
      <c r="C23" s="86"/>
      <c r="D23" s="86"/>
      <c r="E23" s="86"/>
      <c r="F23" s="86"/>
      <c r="G23" s="86"/>
      <c r="H23" s="86"/>
      <c r="I23" s="86"/>
      <c r="J23" s="86"/>
      <c r="K23" s="16"/>
    </row>
    <row r="24" spans="1:11" s="3" customFormat="1" ht="15" customHeight="1">
      <c r="A24" s="14" t="s">
        <v>14</v>
      </c>
      <c r="B24" s="86" t="s">
        <v>60</v>
      </c>
      <c r="C24" s="86"/>
      <c r="D24" s="86"/>
      <c r="E24" s="86"/>
      <c r="F24" s="86"/>
      <c r="G24" s="86"/>
      <c r="H24" s="86"/>
      <c r="I24" s="86"/>
      <c r="J24" s="86"/>
      <c r="K24" s="16"/>
    </row>
    <row r="25" spans="1:11" s="3" customFormat="1" ht="15" customHeight="1">
      <c r="A25" s="14" t="s">
        <v>53</v>
      </c>
      <c r="B25" s="86" t="s">
        <v>49</v>
      </c>
      <c r="C25" s="86"/>
      <c r="D25" s="86"/>
      <c r="E25" s="86"/>
      <c r="F25" s="86"/>
      <c r="G25" s="86"/>
      <c r="H25" s="86"/>
      <c r="I25" s="86"/>
      <c r="J25" s="86"/>
      <c r="K25" s="16"/>
    </row>
    <row r="26" spans="1:11" s="3" customFormat="1" ht="15" customHeight="1">
      <c r="A26" s="16"/>
      <c r="B26" s="91"/>
      <c r="C26" s="91"/>
      <c r="D26" s="91"/>
      <c r="E26" s="91"/>
      <c r="F26" s="91"/>
      <c r="G26" s="91"/>
      <c r="H26" s="91"/>
      <c r="I26" s="91"/>
      <c r="J26" s="91"/>
      <c r="K26" s="16"/>
    </row>
    <row r="27" spans="1:11" s="3" customFormat="1" ht="15" customHeight="1">
      <c r="A27" s="16"/>
      <c r="B27" s="15"/>
      <c r="C27" s="16"/>
      <c r="D27" s="16"/>
      <c r="E27" s="16"/>
      <c r="F27" s="16"/>
      <c r="G27" s="16"/>
      <c r="H27" s="16"/>
      <c r="I27" s="16"/>
      <c r="J27" s="16"/>
      <c r="K27" s="16"/>
    </row>
    <row r="28" spans="1:11" s="3" customFormat="1" ht="15" customHeight="1">
      <c r="A28" s="16"/>
      <c r="B28" s="15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2" customFormat="1" ht="12.75">
      <c r="A29" s="10"/>
      <c r="B29" s="12"/>
      <c r="C29" s="10"/>
      <c r="D29" s="10"/>
      <c r="E29" s="10"/>
      <c r="F29" s="10"/>
      <c r="G29" s="10"/>
      <c r="H29" s="10"/>
      <c r="I29" s="10"/>
      <c r="J29" s="10"/>
      <c r="K29" s="10"/>
    </row>
    <row r="30" spans="3:11" ht="12.75"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13">
    <mergeCell ref="I1:J1"/>
    <mergeCell ref="C2:J2"/>
    <mergeCell ref="B26:J26"/>
    <mergeCell ref="B25:J25"/>
    <mergeCell ref="B20:J20"/>
    <mergeCell ref="B21:J21"/>
    <mergeCell ref="B22:J22"/>
    <mergeCell ref="B23:J23"/>
    <mergeCell ref="B24:J24"/>
    <mergeCell ref="B18:J18"/>
    <mergeCell ref="B19:J19"/>
    <mergeCell ref="E4:F4"/>
    <mergeCell ref="G4:H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107" zoomScaleSheetLayoutView="107" zoomScalePageLayoutView="0" workbookViewId="0" topLeftCell="A1">
      <selection activeCell="B20" sqref="B20:J20"/>
    </sheetView>
  </sheetViews>
  <sheetFormatPr defaultColWidth="9.140625" defaultRowHeight="12.75"/>
  <cols>
    <col min="1" max="1" width="2.7109375" style="4" customWidth="1"/>
    <col min="2" max="2" width="22.7109375" style="5" customWidth="1"/>
    <col min="3" max="3" width="8.7109375" style="5" customWidth="1"/>
    <col min="4" max="4" width="12.7109375" style="5" customWidth="1"/>
    <col min="5" max="6" width="9.7109375" style="5" customWidth="1"/>
    <col min="7" max="7" width="35.7109375" style="5" customWidth="1"/>
    <col min="8" max="8" width="8.7109375" style="5" customWidth="1"/>
    <col min="9" max="9" width="18.7109375" style="5" customWidth="1"/>
    <col min="10" max="10" width="11.7109375" style="5" customWidth="1"/>
    <col min="11" max="11" width="9.140625" style="5" customWidth="1"/>
  </cols>
  <sheetData>
    <row r="1" spans="1:11" s="2" customFormat="1" ht="18" customHeight="1">
      <c r="A1" s="10"/>
      <c r="B1" s="17" t="s">
        <v>24</v>
      </c>
      <c r="C1" s="12"/>
      <c r="D1" s="12"/>
      <c r="E1" s="12"/>
      <c r="F1" s="12"/>
      <c r="G1" s="12"/>
      <c r="H1" s="12"/>
      <c r="I1" s="84" t="s">
        <v>178</v>
      </c>
      <c r="J1" s="84"/>
      <c r="K1" s="12"/>
    </row>
    <row r="2" spans="1:11" s="2" customFormat="1" ht="18" customHeight="1">
      <c r="A2" s="10"/>
      <c r="B2" s="31" t="s">
        <v>39</v>
      </c>
      <c r="C2" s="85" t="s">
        <v>160</v>
      </c>
      <c r="D2" s="85"/>
      <c r="E2" s="85"/>
      <c r="F2" s="85"/>
      <c r="G2" s="85"/>
      <c r="H2" s="85"/>
      <c r="I2" s="85"/>
      <c r="J2" s="85"/>
      <c r="K2" s="12"/>
    </row>
    <row r="3" spans="1:11" s="2" customFormat="1" ht="9.75" customHeight="1" thickBot="1">
      <c r="A3" s="10"/>
      <c r="B3" s="18"/>
      <c r="C3" s="12"/>
      <c r="D3" s="12"/>
      <c r="E3" s="12"/>
      <c r="F3" s="12"/>
      <c r="G3" s="12"/>
      <c r="H3" s="12"/>
      <c r="I3" s="12"/>
      <c r="J3" s="12"/>
      <c r="K3" s="12"/>
    </row>
    <row r="4" spans="2:10" ht="34.5" customHeight="1" thickTop="1">
      <c r="B4" s="21"/>
      <c r="C4" s="22"/>
      <c r="D4" s="22"/>
      <c r="E4" s="89" t="s">
        <v>40</v>
      </c>
      <c r="F4" s="90"/>
      <c r="G4" s="89" t="s">
        <v>41</v>
      </c>
      <c r="H4" s="90"/>
      <c r="I4" s="30"/>
      <c r="J4" s="23"/>
    </row>
    <row r="5" spans="1:11" s="1" customFormat="1" ht="49.5" customHeight="1">
      <c r="A5" s="6"/>
      <c r="B5" s="24" t="s">
        <v>0</v>
      </c>
      <c r="C5" s="7" t="s">
        <v>2</v>
      </c>
      <c r="D5" s="8" t="s">
        <v>3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25" t="s">
        <v>4</v>
      </c>
      <c r="K5" s="9"/>
    </row>
    <row r="6" spans="1:11" s="2" customFormat="1" ht="12" customHeight="1">
      <c r="A6" s="10"/>
      <c r="B6" s="26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27">
        <v>9</v>
      </c>
      <c r="K6" s="12"/>
    </row>
    <row r="7" spans="1:11" s="2" customFormat="1" ht="18" customHeight="1">
      <c r="A7" s="10"/>
      <c r="B7" s="28" t="s">
        <v>36</v>
      </c>
      <c r="C7" s="19" t="s">
        <v>5</v>
      </c>
      <c r="D7" s="13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29" t="s">
        <v>5</v>
      </c>
      <c r="K7" s="10"/>
    </row>
    <row r="8" spans="1:11" s="2" customFormat="1" ht="18" customHeight="1">
      <c r="A8" s="10"/>
      <c r="B8" s="33" t="s">
        <v>37</v>
      </c>
      <c r="C8" s="34">
        <v>4</v>
      </c>
      <c r="D8" s="34" t="s">
        <v>5</v>
      </c>
      <c r="E8" s="34" t="s">
        <v>5</v>
      </c>
      <c r="F8" s="34" t="s">
        <v>5</v>
      </c>
      <c r="G8" s="34" t="s">
        <v>5</v>
      </c>
      <c r="H8" s="34" t="s">
        <v>5</v>
      </c>
      <c r="I8" s="34" t="s">
        <v>5</v>
      </c>
      <c r="J8" s="35" t="s">
        <v>5</v>
      </c>
      <c r="K8" s="10"/>
    </row>
    <row r="9" spans="1:11" s="2" customFormat="1" ht="18" customHeight="1">
      <c r="A9" s="10"/>
      <c r="B9" s="33" t="s">
        <v>27</v>
      </c>
      <c r="C9" s="34">
        <v>16</v>
      </c>
      <c r="D9" s="34" t="s">
        <v>6</v>
      </c>
      <c r="E9" s="34" t="s">
        <v>5</v>
      </c>
      <c r="F9" s="34" t="s">
        <v>5</v>
      </c>
      <c r="G9" s="49" t="s">
        <v>5</v>
      </c>
      <c r="H9" s="34" t="s">
        <v>5</v>
      </c>
      <c r="I9" s="34" t="s">
        <v>5</v>
      </c>
      <c r="J9" s="35" t="s">
        <v>51</v>
      </c>
      <c r="K9" s="10"/>
    </row>
    <row r="10" spans="1:21" s="2" customFormat="1" ht="25.5" customHeight="1">
      <c r="A10" s="10"/>
      <c r="B10" s="33" t="s">
        <v>28</v>
      </c>
      <c r="C10" s="34">
        <v>113</v>
      </c>
      <c r="D10" s="34" t="s">
        <v>6</v>
      </c>
      <c r="E10" s="34">
        <v>5</v>
      </c>
      <c r="F10" s="34" t="s">
        <v>5</v>
      </c>
      <c r="G10" s="68" t="s">
        <v>97</v>
      </c>
      <c r="H10" s="34" t="s">
        <v>5</v>
      </c>
      <c r="I10" s="34" t="s">
        <v>5</v>
      </c>
      <c r="J10" s="35" t="s">
        <v>52</v>
      </c>
      <c r="K10" s="10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19" s="2" customFormat="1" ht="25.5" customHeight="1">
      <c r="A11" s="10"/>
      <c r="B11" s="36" t="s">
        <v>29</v>
      </c>
      <c r="C11" s="37">
        <v>192</v>
      </c>
      <c r="D11" s="37" t="s">
        <v>6</v>
      </c>
      <c r="E11" s="34">
        <v>6</v>
      </c>
      <c r="F11" s="34" t="s">
        <v>5</v>
      </c>
      <c r="G11" s="69" t="s">
        <v>96</v>
      </c>
      <c r="H11" s="34" t="s">
        <v>5</v>
      </c>
      <c r="I11" s="34" t="s">
        <v>5</v>
      </c>
      <c r="J11" s="35">
        <v>13</v>
      </c>
      <c r="K11" s="10"/>
      <c r="L11" s="32"/>
      <c r="M11" s="32"/>
      <c r="N11" s="32"/>
      <c r="O11" s="32"/>
      <c r="P11" s="32"/>
      <c r="Q11" s="32"/>
      <c r="R11" s="32"/>
      <c r="S11" s="32"/>
    </row>
    <row r="12" spans="1:21" s="2" customFormat="1" ht="18" customHeight="1">
      <c r="A12" s="10"/>
      <c r="B12" s="33" t="s">
        <v>30</v>
      </c>
      <c r="C12" s="34">
        <v>78</v>
      </c>
      <c r="D12" s="34" t="s">
        <v>7</v>
      </c>
      <c r="E12" s="34" t="s">
        <v>5</v>
      </c>
      <c r="F12" s="34">
        <v>4</v>
      </c>
      <c r="G12" s="34" t="s">
        <v>5</v>
      </c>
      <c r="H12" s="34" t="s">
        <v>5</v>
      </c>
      <c r="I12" s="34" t="s">
        <v>5</v>
      </c>
      <c r="J12" s="35" t="s">
        <v>5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11" s="2" customFormat="1" ht="25.5" customHeight="1">
      <c r="A13" s="10"/>
      <c r="B13" s="33" t="s">
        <v>31</v>
      </c>
      <c r="C13" s="34">
        <v>170</v>
      </c>
      <c r="D13" s="34" t="s">
        <v>6</v>
      </c>
      <c r="E13" s="34">
        <v>7</v>
      </c>
      <c r="F13" s="34" t="s">
        <v>5</v>
      </c>
      <c r="G13" s="68" t="s">
        <v>95</v>
      </c>
      <c r="H13" s="34" t="s">
        <v>5</v>
      </c>
      <c r="I13" s="34" t="s">
        <v>5</v>
      </c>
      <c r="J13" s="38" t="s">
        <v>72</v>
      </c>
      <c r="K13" s="10"/>
    </row>
    <row r="14" spans="1:11" s="2" customFormat="1" ht="25.5" customHeight="1">
      <c r="A14" s="10"/>
      <c r="B14" s="33" t="s">
        <v>32</v>
      </c>
      <c r="C14" s="34">
        <v>133</v>
      </c>
      <c r="D14" s="34" t="s">
        <v>7</v>
      </c>
      <c r="E14" s="34" t="s">
        <v>5</v>
      </c>
      <c r="F14" s="34">
        <v>6</v>
      </c>
      <c r="G14" s="68" t="s">
        <v>93</v>
      </c>
      <c r="H14" s="34" t="s">
        <v>5</v>
      </c>
      <c r="I14" s="68" t="s">
        <v>94</v>
      </c>
      <c r="J14" s="35" t="s">
        <v>5</v>
      </c>
      <c r="K14" s="10"/>
    </row>
    <row r="15" spans="1:11" s="2" customFormat="1" ht="18" customHeight="1" thickBot="1">
      <c r="A15" s="10"/>
      <c r="B15" s="39" t="s">
        <v>33</v>
      </c>
      <c r="C15" s="40" t="s">
        <v>5</v>
      </c>
      <c r="D15" s="40" t="s">
        <v>7</v>
      </c>
      <c r="E15" s="40" t="s">
        <v>5</v>
      </c>
      <c r="F15" s="40" t="s">
        <v>73</v>
      </c>
      <c r="G15" s="40" t="s">
        <v>5</v>
      </c>
      <c r="H15" s="40" t="s">
        <v>5</v>
      </c>
      <c r="I15" s="41" t="s">
        <v>5</v>
      </c>
      <c r="J15" s="42" t="s">
        <v>5</v>
      </c>
      <c r="K15" s="10"/>
    </row>
    <row r="16" spans="1:11" s="2" customFormat="1" ht="18" customHeight="1" thickTop="1">
      <c r="A16" s="10"/>
      <c r="B16" s="43" t="s">
        <v>16</v>
      </c>
      <c r="C16" s="44">
        <f>C9+C10+C11+C12+C13+C14+C8</f>
        <v>706</v>
      </c>
      <c r="D16" s="45"/>
      <c r="E16" s="45"/>
      <c r="F16" s="45"/>
      <c r="G16" s="45"/>
      <c r="H16" s="45"/>
      <c r="I16" s="46"/>
      <c r="J16" s="46"/>
      <c r="K16" s="10"/>
    </row>
    <row r="17" spans="1:11" s="2" customFormat="1" ht="18" customHeight="1">
      <c r="A17" s="20"/>
      <c r="B17" s="47"/>
      <c r="C17" s="48"/>
      <c r="D17" s="48"/>
      <c r="E17" s="45"/>
      <c r="F17" s="45"/>
      <c r="G17" s="45"/>
      <c r="H17" s="45"/>
      <c r="I17" s="46"/>
      <c r="J17" s="46"/>
      <c r="K17" s="10"/>
    </row>
    <row r="18" spans="1:11" s="3" customFormat="1" ht="15" customHeight="1">
      <c r="A18" s="14" t="s">
        <v>8</v>
      </c>
      <c r="B18" s="86" t="s">
        <v>111</v>
      </c>
      <c r="C18" s="86"/>
      <c r="D18" s="86"/>
      <c r="E18" s="86"/>
      <c r="F18" s="86"/>
      <c r="G18" s="86"/>
      <c r="H18" s="86"/>
      <c r="I18" s="86"/>
      <c r="J18" s="86"/>
      <c r="K18" s="16"/>
    </row>
    <row r="19" spans="1:11" s="3" customFormat="1" ht="15" customHeight="1">
      <c r="A19" s="14" t="s">
        <v>9</v>
      </c>
      <c r="B19" s="86" t="s">
        <v>110</v>
      </c>
      <c r="C19" s="86"/>
      <c r="D19" s="86"/>
      <c r="E19" s="86"/>
      <c r="F19" s="86"/>
      <c r="G19" s="86"/>
      <c r="H19" s="86"/>
      <c r="I19" s="86"/>
      <c r="J19" s="86"/>
      <c r="K19" s="16"/>
    </row>
    <row r="20" spans="1:11" s="3" customFormat="1" ht="15" customHeight="1">
      <c r="A20" s="14" t="s">
        <v>10</v>
      </c>
      <c r="B20" s="86" t="s">
        <v>60</v>
      </c>
      <c r="C20" s="86"/>
      <c r="D20" s="86"/>
      <c r="E20" s="86"/>
      <c r="F20" s="86"/>
      <c r="G20" s="86"/>
      <c r="H20" s="86"/>
      <c r="I20" s="86"/>
      <c r="J20" s="86"/>
      <c r="K20" s="16"/>
    </row>
    <row r="21" spans="1:11" s="3" customFormat="1" ht="15" customHeight="1">
      <c r="A21" s="14" t="s">
        <v>11</v>
      </c>
      <c r="B21" s="86" t="s">
        <v>55</v>
      </c>
      <c r="C21" s="86"/>
      <c r="D21" s="86"/>
      <c r="E21" s="86"/>
      <c r="F21" s="86"/>
      <c r="G21" s="86"/>
      <c r="H21" s="86"/>
      <c r="I21" s="86"/>
      <c r="J21" s="86"/>
      <c r="K21" s="16"/>
    </row>
    <row r="22" spans="1:11" s="3" customFormat="1" ht="15" customHeight="1">
      <c r="A22" s="14" t="s">
        <v>12</v>
      </c>
      <c r="B22" s="86" t="s">
        <v>56</v>
      </c>
      <c r="C22" s="86"/>
      <c r="D22" s="86"/>
      <c r="E22" s="86"/>
      <c r="F22" s="86"/>
      <c r="G22" s="86"/>
      <c r="H22" s="86"/>
      <c r="I22" s="86"/>
      <c r="J22" s="86"/>
      <c r="K22" s="16"/>
    </row>
    <row r="23" spans="1:11" s="3" customFormat="1" ht="15" customHeight="1">
      <c r="A23" s="14"/>
      <c r="B23" s="91"/>
      <c r="C23" s="91"/>
      <c r="D23" s="91"/>
      <c r="E23" s="91"/>
      <c r="F23" s="91"/>
      <c r="G23" s="91"/>
      <c r="H23" s="91"/>
      <c r="I23" s="91"/>
      <c r="J23" s="91"/>
      <c r="K23" s="16"/>
    </row>
    <row r="24" spans="1:11" s="3" customFormat="1" ht="15" customHeight="1">
      <c r="A24" s="14"/>
      <c r="B24" s="91"/>
      <c r="C24" s="91"/>
      <c r="D24" s="91"/>
      <c r="E24" s="91"/>
      <c r="F24" s="91"/>
      <c r="G24" s="91"/>
      <c r="H24" s="91"/>
      <c r="I24" s="91"/>
      <c r="J24" s="91"/>
      <c r="K24" s="16"/>
    </row>
    <row r="25" spans="1:11" s="3" customFormat="1" ht="15" customHeight="1">
      <c r="A25" s="16"/>
      <c r="K25" s="16"/>
    </row>
    <row r="26" spans="1:11" s="3" customFormat="1" ht="15" customHeight="1">
      <c r="A26" s="16"/>
      <c r="B26" s="91"/>
      <c r="C26" s="91"/>
      <c r="D26" s="91"/>
      <c r="E26" s="91"/>
      <c r="F26" s="91"/>
      <c r="G26" s="91"/>
      <c r="H26" s="91"/>
      <c r="I26" s="91"/>
      <c r="J26" s="91"/>
      <c r="K26" s="16"/>
    </row>
    <row r="27" spans="1:11" s="3" customFormat="1" ht="15" customHeight="1">
      <c r="A27" s="16"/>
      <c r="K27" s="16"/>
    </row>
    <row r="28" spans="1:11" s="3" customFormat="1" ht="15" customHeight="1">
      <c r="A28" s="16"/>
      <c r="K28" s="16"/>
    </row>
    <row r="29" spans="1:11" s="2" customFormat="1" ht="12.75">
      <c r="A29" s="10"/>
      <c r="B29" s="12"/>
      <c r="C29" s="10"/>
      <c r="D29" s="10"/>
      <c r="E29" s="10"/>
      <c r="F29" s="10"/>
      <c r="G29" s="10"/>
      <c r="H29" s="10"/>
      <c r="I29" s="10"/>
      <c r="J29" s="10"/>
      <c r="K29" s="10"/>
    </row>
    <row r="30" spans="3:11" ht="12.75"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12">
    <mergeCell ref="I1:J1"/>
    <mergeCell ref="B23:J23"/>
    <mergeCell ref="B26:J26"/>
    <mergeCell ref="C2:J2"/>
    <mergeCell ref="E4:F4"/>
    <mergeCell ref="G4:H4"/>
    <mergeCell ref="B24:J24"/>
    <mergeCell ref="B20:J20"/>
    <mergeCell ref="B21:J21"/>
    <mergeCell ref="B22:J22"/>
    <mergeCell ref="B18:J18"/>
    <mergeCell ref="B19:J1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107" zoomScaleSheetLayoutView="107" zoomScalePageLayoutView="0" workbookViewId="0" topLeftCell="A1">
      <selection activeCell="I1" sqref="I1:J1"/>
    </sheetView>
  </sheetViews>
  <sheetFormatPr defaultColWidth="9.140625" defaultRowHeight="12.75"/>
  <cols>
    <col min="1" max="1" width="2.7109375" style="4" customWidth="1"/>
    <col min="2" max="2" width="22.7109375" style="5" customWidth="1"/>
    <col min="3" max="3" width="8.7109375" style="5" customWidth="1"/>
    <col min="4" max="4" width="12.7109375" style="5" customWidth="1"/>
    <col min="5" max="6" width="9.7109375" style="5" customWidth="1"/>
    <col min="7" max="7" width="35.7109375" style="5" customWidth="1"/>
    <col min="8" max="8" width="8.7109375" style="5" customWidth="1"/>
    <col min="9" max="9" width="18.7109375" style="5" customWidth="1"/>
    <col min="10" max="10" width="11.7109375" style="5" customWidth="1"/>
    <col min="11" max="11" width="9.140625" style="5" customWidth="1"/>
  </cols>
  <sheetData>
    <row r="1" spans="1:11" s="2" customFormat="1" ht="18" customHeight="1">
      <c r="A1" s="10"/>
      <c r="B1" s="17" t="s">
        <v>24</v>
      </c>
      <c r="C1" s="12"/>
      <c r="D1" s="12"/>
      <c r="E1" s="12"/>
      <c r="F1" s="12"/>
      <c r="G1" s="12"/>
      <c r="H1" s="12"/>
      <c r="I1" s="84" t="s">
        <v>178</v>
      </c>
      <c r="J1" s="84"/>
      <c r="K1" s="12"/>
    </row>
    <row r="2" spans="1:11" s="2" customFormat="1" ht="18" customHeight="1">
      <c r="A2" s="10"/>
      <c r="B2" s="18" t="s">
        <v>23</v>
      </c>
      <c r="C2" s="85" t="s">
        <v>161</v>
      </c>
      <c r="D2" s="85"/>
      <c r="E2" s="85"/>
      <c r="F2" s="85"/>
      <c r="G2" s="85"/>
      <c r="H2" s="85"/>
      <c r="I2" s="85"/>
      <c r="J2" s="85"/>
      <c r="K2" s="12"/>
    </row>
    <row r="3" spans="1:11" s="2" customFormat="1" ht="9.75" customHeight="1" thickBot="1">
      <c r="A3" s="10"/>
      <c r="B3" s="18"/>
      <c r="C3" s="12"/>
      <c r="D3" s="12"/>
      <c r="E3" s="12"/>
      <c r="F3" s="12"/>
      <c r="G3" s="12"/>
      <c r="H3" s="12"/>
      <c r="I3" s="12"/>
      <c r="J3" s="12"/>
      <c r="K3" s="12"/>
    </row>
    <row r="4" spans="2:10" ht="34.5" customHeight="1" thickTop="1">
      <c r="B4" s="21"/>
      <c r="C4" s="22"/>
      <c r="D4" s="22"/>
      <c r="E4" s="89" t="s">
        <v>40</v>
      </c>
      <c r="F4" s="90"/>
      <c r="G4" s="89" t="s">
        <v>41</v>
      </c>
      <c r="H4" s="90"/>
      <c r="I4" s="30"/>
      <c r="J4" s="23"/>
    </row>
    <row r="5" spans="1:11" s="1" customFormat="1" ht="49.5" customHeight="1">
      <c r="A5" s="6"/>
      <c r="B5" s="24" t="s">
        <v>0</v>
      </c>
      <c r="C5" s="7" t="s">
        <v>2</v>
      </c>
      <c r="D5" s="8" t="s">
        <v>3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25" t="s">
        <v>4</v>
      </c>
      <c r="K5" s="9"/>
    </row>
    <row r="6" spans="1:11" s="2" customFormat="1" ht="12" customHeight="1">
      <c r="A6" s="10"/>
      <c r="B6" s="26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27">
        <v>9</v>
      </c>
      <c r="K6" s="12"/>
    </row>
    <row r="7" spans="1:11" s="2" customFormat="1" ht="18" customHeight="1">
      <c r="A7" s="10"/>
      <c r="B7" s="33" t="s">
        <v>28</v>
      </c>
      <c r="C7" s="34">
        <v>10</v>
      </c>
      <c r="D7" s="34" t="s">
        <v>5</v>
      </c>
      <c r="E7" s="34" t="s">
        <v>5</v>
      </c>
      <c r="F7" s="34" t="s">
        <v>5</v>
      </c>
      <c r="G7" s="34" t="s">
        <v>5</v>
      </c>
      <c r="H7" s="34" t="s">
        <v>5</v>
      </c>
      <c r="I7" s="34" t="s">
        <v>5</v>
      </c>
      <c r="J7" s="35" t="s">
        <v>5</v>
      </c>
      <c r="K7" s="10"/>
    </row>
    <row r="8" spans="1:11" s="2" customFormat="1" ht="18" customHeight="1">
      <c r="A8" s="10"/>
      <c r="B8" s="36" t="s">
        <v>29</v>
      </c>
      <c r="C8" s="37">
        <v>257</v>
      </c>
      <c r="D8" s="37" t="s">
        <v>6</v>
      </c>
      <c r="E8" s="34">
        <v>7</v>
      </c>
      <c r="F8" s="34" t="s">
        <v>5</v>
      </c>
      <c r="G8" s="34" t="s">
        <v>5</v>
      </c>
      <c r="H8" s="34" t="s">
        <v>5</v>
      </c>
      <c r="I8" s="34" t="s">
        <v>5</v>
      </c>
      <c r="J8" s="35" t="s">
        <v>74</v>
      </c>
      <c r="K8" s="10"/>
    </row>
    <row r="9" spans="1:11" s="2" customFormat="1" ht="18" customHeight="1">
      <c r="A9" s="10"/>
      <c r="B9" s="33" t="s">
        <v>30</v>
      </c>
      <c r="C9" s="34">
        <v>121</v>
      </c>
      <c r="D9" s="34" t="s">
        <v>7</v>
      </c>
      <c r="E9" s="34" t="s">
        <v>5</v>
      </c>
      <c r="F9" s="34">
        <v>5</v>
      </c>
      <c r="G9" s="34" t="s">
        <v>5</v>
      </c>
      <c r="H9" s="34" t="s">
        <v>5</v>
      </c>
      <c r="I9" s="34" t="s">
        <v>5</v>
      </c>
      <c r="J9" s="35" t="s">
        <v>5</v>
      </c>
      <c r="K9" s="10"/>
    </row>
    <row r="10" spans="1:11" s="2" customFormat="1" ht="18" customHeight="1">
      <c r="A10" s="10"/>
      <c r="B10" s="33" t="s">
        <v>31</v>
      </c>
      <c r="C10" s="73">
        <v>234</v>
      </c>
      <c r="D10" s="34" t="s">
        <v>6</v>
      </c>
      <c r="E10" s="34">
        <v>8</v>
      </c>
      <c r="F10" s="34" t="s">
        <v>5</v>
      </c>
      <c r="G10" s="34" t="s">
        <v>5</v>
      </c>
      <c r="H10" s="34" t="s">
        <v>75</v>
      </c>
      <c r="I10" s="34" t="s">
        <v>5</v>
      </c>
      <c r="J10" s="38" t="s">
        <v>72</v>
      </c>
      <c r="K10" s="10"/>
    </row>
    <row r="11" spans="1:11" s="2" customFormat="1" ht="18" customHeight="1">
      <c r="A11" s="10"/>
      <c r="B11" s="33" t="s">
        <v>32</v>
      </c>
      <c r="C11" s="73">
        <v>164</v>
      </c>
      <c r="D11" s="34" t="s">
        <v>7</v>
      </c>
      <c r="E11" s="34" t="s">
        <v>5</v>
      </c>
      <c r="F11" s="34">
        <v>6</v>
      </c>
      <c r="G11" s="34" t="s">
        <v>5</v>
      </c>
      <c r="H11" s="34" t="s">
        <v>76</v>
      </c>
      <c r="I11" s="34" t="s">
        <v>5</v>
      </c>
      <c r="J11" s="35" t="s">
        <v>5</v>
      </c>
      <c r="K11" s="10"/>
    </row>
    <row r="12" spans="1:11" s="2" customFormat="1" ht="18" customHeight="1" thickBot="1">
      <c r="A12" s="10"/>
      <c r="B12" s="39" t="s">
        <v>33</v>
      </c>
      <c r="C12" s="40">
        <v>57</v>
      </c>
      <c r="D12" s="40" t="s">
        <v>7</v>
      </c>
      <c r="E12" s="40" t="s">
        <v>5</v>
      </c>
      <c r="F12" s="40">
        <v>2</v>
      </c>
      <c r="G12" s="40" t="s">
        <v>5</v>
      </c>
      <c r="H12" s="40" t="s">
        <v>5</v>
      </c>
      <c r="I12" s="41" t="s">
        <v>5</v>
      </c>
      <c r="J12" s="42" t="s">
        <v>5</v>
      </c>
      <c r="K12" s="10"/>
    </row>
    <row r="13" spans="1:11" s="2" customFormat="1" ht="18" customHeight="1" thickTop="1">
      <c r="A13" s="10"/>
      <c r="B13" s="43" t="s">
        <v>16</v>
      </c>
      <c r="C13" s="44">
        <f>C7+C8+C9+C10+C11+C12</f>
        <v>843</v>
      </c>
      <c r="D13" s="45"/>
      <c r="E13" s="45"/>
      <c r="F13" s="45"/>
      <c r="G13" s="45"/>
      <c r="H13" s="45"/>
      <c r="I13" s="46"/>
      <c r="J13" s="46"/>
      <c r="K13" s="10"/>
    </row>
    <row r="14" spans="1:11" s="2" customFormat="1" ht="18" customHeight="1">
      <c r="A14" s="20"/>
      <c r="B14" s="47"/>
      <c r="C14" s="48"/>
      <c r="D14" s="48"/>
      <c r="E14" s="45"/>
      <c r="F14" s="45"/>
      <c r="G14" s="45"/>
      <c r="H14" s="45"/>
      <c r="I14" s="46"/>
      <c r="J14" s="46"/>
      <c r="K14" s="10"/>
    </row>
    <row r="15" spans="1:11" s="3" customFormat="1" ht="15" customHeight="1">
      <c r="A15" s="14" t="s">
        <v>8</v>
      </c>
      <c r="B15" s="86" t="s">
        <v>149</v>
      </c>
      <c r="C15" s="86"/>
      <c r="D15" s="86"/>
      <c r="E15" s="86"/>
      <c r="F15" s="86"/>
      <c r="G15" s="86"/>
      <c r="H15" s="86"/>
      <c r="I15" s="86"/>
      <c r="J15" s="86"/>
      <c r="K15" s="16"/>
    </row>
    <row r="16" spans="1:11" s="3" customFormat="1" ht="15" customHeight="1">
      <c r="A16" s="14" t="s">
        <v>9</v>
      </c>
      <c r="B16" s="86" t="s">
        <v>48</v>
      </c>
      <c r="C16" s="86"/>
      <c r="D16" s="86"/>
      <c r="E16" s="86"/>
      <c r="F16" s="86"/>
      <c r="G16" s="86"/>
      <c r="H16" s="86"/>
      <c r="I16" s="86"/>
      <c r="J16" s="86"/>
      <c r="K16" s="16"/>
    </row>
    <row r="17" spans="1:11" s="3" customFormat="1" ht="15" customHeight="1">
      <c r="A17" s="14" t="s">
        <v>10</v>
      </c>
      <c r="B17" s="86" t="s">
        <v>60</v>
      </c>
      <c r="C17" s="86"/>
      <c r="D17" s="86"/>
      <c r="E17" s="86"/>
      <c r="F17" s="86"/>
      <c r="G17" s="86"/>
      <c r="H17" s="86"/>
      <c r="I17" s="86"/>
      <c r="J17" s="86"/>
      <c r="K17" s="16"/>
    </row>
    <row r="18" spans="1:11" s="3" customFormat="1" ht="15" customHeight="1">
      <c r="A18" s="14"/>
      <c r="B18" s="86"/>
      <c r="C18" s="86"/>
      <c r="D18" s="86"/>
      <c r="E18" s="86"/>
      <c r="F18" s="86"/>
      <c r="G18" s="86"/>
      <c r="H18" s="86"/>
      <c r="I18" s="86"/>
      <c r="J18" s="86"/>
      <c r="K18" s="16"/>
    </row>
    <row r="19" spans="1:11" s="3" customFormat="1" ht="15" customHeight="1">
      <c r="A19" s="14"/>
      <c r="K19" s="16"/>
    </row>
    <row r="20" spans="1:11" s="3" customFormat="1" ht="15" customHeight="1">
      <c r="A20" s="14"/>
      <c r="B20" s="91"/>
      <c r="C20" s="91"/>
      <c r="D20" s="91"/>
      <c r="E20" s="91"/>
      <c r="F20" s="91"/>
      <c r="G20" s="91"/>
      <c r="H20" s="91"/>
      <c r="I20" s="91"/>
      <c r="J20" s="91"/>
      <c r="K20" s="16"/>
    </row>
    <row r="21" spans="1:11" s="3" customFormat="1" ht="15" customHeight="1">
      <c r="A21" s="14"/>
      <c r="B21" s="91"/>
      <c r="C21" s="91"/>
      <c r="D21" s="91"/>
      <c r="E21" s="91"/>
      <c r="F21" s="91"/>
      <c r="G21" s="91"/>
      <c r="H21" s="91"/>
      <c r="I21" s="91"/>
      <c r="J21" s="91"/>
      <c r="K21" s="16"/>
    </row>
    <row r="22" spans="1:11" s="3" customFormat="1" ht="15" customHeight="1">
      <c r="A22" s="16"/>
      <c r="B22" s="15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3" customFormat="1" ht="15" customHeight="1">
      <c r="A23" s="16"/>
      <c r="B23" s="15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3" customFormat="1" ht="15" customHeight="1">
      <c r="A24" s="16"/>
      <c r="B24" s="15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3" customFormat="1" ht="15" customHeight="1">
      <c r="A25" s="16"/>
      <c r="B25" s="15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2" customFormat="1" ht="12.75">
      <c r="A26" s="10"/>
      <c r="B26" s="12"/>
      <c r="C26" s="10"/>
      <c r="D26" s="10"/>
      <c r="E26" s="10"/>
      <c r="F26" s="10"/>
      <c r="G26" s="10"/>
      <c r="H26" s="10"/>
      <c r="I26" s="10"/>
      <c r="J26" s="10"/>
      <c r="K26" s="10"/>
    </row>
    <row r="27" spans="3:11" ht="12.75"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10">
    <mergeCell ref="I1:J1"/>
    <mergeCell ref="B21:J21"/>
    <mergeCell ref="C2:J2"/>
    <mergeCell ref="B15:J15"/>
    <mergeCell ref="B16:J16"/>
    <mergeCell ref="B18:J18"/>
    <mergeCell ref="B17:J17"/>
    <mergeCell ref="B20:J20"/>
    <mergeCell ref="E4:F4"/>
    <mergeCell ref="G4:H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107" zoomScaleSheetLayoutView="107" zoomScalePageLayoutView="0" workbookViewId="0" topLeftCell="A1">
      <selection activeCell="I1" sqref="I1:J1"/>
    </sheetView>
  </sheetViews>
  <sheetFormatPr defaultColWidth="9.140625" defaultRowHeight="12.75"/>
  <cols>
    <col min="1" max="1" width="2.7109375" style="4" customWidth="1"/>
    <col min="2" max="2" width="22.7109375" style="5" customWidth="1"/>
    <col min="3" max="3" width="8.7109375" style="5" customWidth="1"/>
    <col min="4" max="4" width="12.7109375" style="5" customWidth="1"/>
    <col min="5" max="6" width="9.7109375" style="5" customWidth="1"/>
    <col min="7" max="7" width="35.7109375" style="5" customWidth="1"/>
    <col min="8" max="8" width="8.7109375" style="5" customWidth="1"/>
    <col min="9" max="9" width="18.7109375" style="5" customWidth="1"/>
    <col min="10" max="10" width="11.7109375" style="5" customWidth="1"/>
    <col min="11" max="11" width="9.140625" style="5" customWidth="1"/>
  </cols>
  <sheetData>
    <row r="1" spans="1:11" s="2" customFormat="1" ht="18" customHeight="1">
      <c r="A1" s="10"/>
      <c r="B1" s="17" t="s">
        <v>24</v>
      </c>
      <c r="C1" s="12"/>
      <c r="D1" s="12"/>
      <c r="E1" s="12"/>
      <c r="F1" s="12"/>
      <c r="G1" s="12"/>
      <c r="H1" s="12"/>
      <c r="I1" s="84" t="s">
        <v>178</v>
      </c>
      <c r="J1" s="84"/>
      <c r="K1" s="12"/>
    </row>
    <row r="2" spans="1:11" s="2" customFormat="1" ht="18" customHeight="1">
      <c r="A2" s="10"/>
      <c r="B2" s="18" t="s">
        <v>172</v>
      </c>
      <c r="C2" s="85" t="s">
        <v>162</v>
      </c>
      <c r="D2" s="85"/>
      <c r="E2" s="85"/>
      <c r="F2" s="85"/>
      <c r="G2" s="85"/>
      <c r="H2" s="85"/>
      <c r="I2" s="85"/>
      <c r="J2" s="85"/>
      <c r="K2" s="12"/>
    </row>
    <row r="3" spans="1:11" s="2" customFormat="1" ht="9.75" customHeight="1" thickBot="1">
      <c r="A3" s="10"/>
      <c r="B3" s="18"/>
      <c r="C3" s="12"/>
      <c r="D3" s="12"/>
      <c r="E3" s="12"/>
      <c r="F3" s="12"/>
      <c r="G3" s="12"/>
      <c r="H3" s="12"/>
      <c r="I3" s="12"/>
      <c r="J3" s="12"/>
      <c r="K3" s="12"/>
    </row>
    <row r="4" spans="2:10" ht="34.5" customHeight="1" thickTop="1">
      <c r="B4" s="21"/>
      <c r="C4" s="22"/>
      <c r="D4" s="22"/>
      <c r="E4" s="89" t="s">
        <v>40</v>
      </c>
      <c r="F4" s="90"/>
      <c r="G4" s="89" t="s">
        <v>41</v>
      </c>
      <c r="H4" s="90"/>
      <c r="I4" s="30"/>
      <c r="J4" s="23"/>
    </row>
    <row r="5" spans="1:11" s="1" customFormat="1" ht="49.5" customHeight="1">
      <c r="A5" s="6"/>
      <c r="B5" s="24" t="s">
        <v>0</v>
      </c>
      <c r="C5" s="7" t="s">
        <v>2</v>
      </c>
      <c r="D5" s="8" t="s">
        <v>3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25" t="s">
        <v>4</v>
      </c>
      <c r="K5" s="9"/>
    </row>
    <row r="6" spans="1:11" s="2" customFormat="1" ht="12" customHeight="1">
      <c r="A6" s="10"/>
      <c r="B6" s="26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27">
        <v>9</v>
      </c>
      <c r="K6" s="12"/>
    </row>
    <row r="7" spans="1:11" s="2" customFormat="1" ht="18" customHeight="1">
      <c r="A7" s="10"/>
      <c r="B7" s="33" t="s">
        <v>28</v>
      </c>
      <c r="C7" s="34">
        <v>3</v>
      </c>
      <c r="D7" s="34" t="s">
        <v>5</v>
      </c>
      <c r="E7" s="34" t="s">
        <v>5</v>
      </c>
      <c r="F7" s="34" t="s">
        <v>5</v>
      </c>
      <c r="G7" s="34" t="s">
        <v>5</v>
      </c>
      <c r="H7" s="34" t="s">
        <v>5</v>
      </c>
      <c r="I7" s="34" t="s">
        <v>5</v>
      </c>
      <c r="J7" s="35" t="s">
        <v>5</v>
      </c>
      <c r="K7" s="10"/>
    </row>
    <row r="8" spans="1:11" s="2" customFormat="1" ht="18" customHeight="1">
      <c r="A8" s="10"/>
      <c r="B8" s="36" t="s">
        <v>29</v>
      </c>
      <c r="C8" s="37">
        <v>113</v>
      </c>
      <c r="D8" s="37" t="s">
        <v>6</v>
      </c>
      <c r="E8" s="34">
        <v>7</v>
      </c>
      <c r="F8" s="34" t="s">
        <v>5</v>
      </c>
      <c r="G8" s="34" t="s">
        <v>5</v>
      </c>
      <c r="H8" s="34" t="s">
        <v>5</v>
      </c>
      <c r="I8" s="34" t="s">
        <v>5</v>
      </c>
      <c r="J8" s="35" t="s">
        <v>150</v>
      </c>
      <c r="K8" s="10"/>
    </row>
    <row r="9" spans="1:11" s="2" customFormat="1" ht="18" customHeight="1">
      <c r="A9" s="10"/>
      <c r="B9" s="33" t="s">
        <v>30</v>
      </c>
      <c r="C9" s="34">
        <v>53</v>
      </c>
      <c r="D9" s="34" t="s">
        <v>7</v>
      </c>
      <c r="E9" s="34" t="s">
        <v>5</v>
      </c>
      <c r="F9" s="34">
        <v>5</v>
      </c>
      <c r="G9" s="34" t="s">
        <v>5</v>
      </c>
      <c r="H9" s="34" t="s">
        <v>5</v>
      </c>
      <c r="I9" s="34" t="s">
        <v>5</v>
      </c>
      <c r="J9" s="35" t="s">
        <v>5</v>
      </c>
      <c r="K9" s="10"/>
    </row>
    <row r="10" spans="1:11" s="2" customFormat="1" ht="18" customHeight="1">
      <c r="A10" s="10"/>
      <c r="B10" s="33" t="s">
        <v>31</v>
      </c>
      <c r="C10" s="73">
        <v>102</v>
      </c>
      <c r="D10" s="34" t="s">
        <v>6</v>
      </c>
      <c r="E10" s="34">
        <v>8</v>
      </c>
      <c r="F10" s="34" t="s">
        <v>5</v>
      </c>
      <c r="G10" s="34" t="s">
        <v>5</v>
      </c>
      <c r="H10" s="34" t="s">
        <v>77</v>
      </c>
      <c r="I10" s="34" t="s">
        <v>5</v>
      </c>
      <c r="J10" s="38" t="s">
        <v>72</v>
      </c>
      <c r="K10" s="10"/>
    </row>
    <row r="11" spans="1:11" s="2" customFormat="1" ht="18" customHeight="1">
      <c r="A11" s="10"/>
      <c r="B11" s="33" t="s">
        <v>32</v>
      </c>
      <c r="C11" s="73">
        <v>71</v>
      </c>
      <c r="D11" s="34" t="s">
        <v>7</v>
      </c>
      <c r="E11" s="34" t="s">
        <v>5</v>
      </c>
      <c r="F11" s="34">
        <v>6</v>
      </c>
      <c r="G11" s="34" t="s">
        <v>5</v>
      </c>
      <c r="H11" s="34" t="s">
        <v>77</v>
      </c>
      <c r="I11" s="34" t="s">
        <v>5</v>
      </c>
      <c r="J11" s="35" t="s">
        <v>5</v>
      </c>
      <c r="K11" s="10"/>
    </row>
    <row r="12" spans="1:11" s="2" customFormat="1" ht="18" customHeight="1" thickBot="1">
      <c r="A12" s="10"/>
      <c r="B12" s="39" t="s">
        <v>33</v>
      </c>
      <c r="C12" s="40">
        <v>25</v>
      </c>
      <c r="D12" s="40" t="s">
        <v>7</v>
      </c>
      <c r="E12" s="40" t="s">
        <v>5</v>
      </c>
      <c r="F12" s="40">
        <v>2</v>
      </c>
      <c r="G12" s="40" t="s">
        <v>5</v>
      </c>
      <c r="H12" s="40" t="s">
        <v>5</v>
      </c>
      <c r="I12" s="41" t="s">
        <v>5</v>
      </c>
      <c r="J12" s="42" t="s">
        <v>5</v>
      </c>
      <c r="K12" s="10"/>
    </row>
    <row r="13" spans="1:11" s="2" customFormat="1" ht="18" customHeight="1" thickTop="1">
      <c r="A13" s="10"/>
      <c r="B13" s="43" t="s">
        <v>16</v>
      </c>
      <c r="C13" s="44">
        <f>C7+C8+C9+C10+C11+C12</f>
        <v>367</v>
      </c>
      <c r="D13" s="45"/>
      <c r="E13" s="45"/>
      <c r="F13" s="45"/>
      <c r="G13" s="45"/>
      <c r="H13" s="45"/>
      <c r="I13" s="46"/>
      <c r="J13" s="46"/>
      <c r="K13" s="10"/>
    </row>
    <row r="14" spans="1:11" s="2" customFormat="1" ht="18" customHeight="1">
      <c r="A14" s="20"/>
      <c r="B14" s="47"/>
      <c r="C14" s="48"/>
      <c r="D14" s="48"/>
      <c r="E14" s="45"/>
      <c r="F14" s="45"/>
      <c r="G14" s="45"/>
      <c r="H14" s="45"/>
      <c r="I14" s="46"/>
      <c r="J14" s="46"/>
      <c r="K14" s="10"/>
    </row>
    <row r="15" spans="1:11" s="3" customFormat="1" ht="15" customHeight="1">
      <c r="A15" s="14" t="s">
        <v>8</v>
      </c>
      <c r="B15" s="86" t="s">
        <v>151</v>
      </c>
      <c r="C15" s="86"/>
      <c r="D15" s="86"/>
      <c r="E15" s="86"/>
      <c r="F15" s="86"/>
      <c r="G15" s="86"/>
      <c r="H15" s="86"/>
      <c r="I15" s="86"/>
      <c r="J15" s="86"/>
      <c r="K15" s="16"/>
    </row>
    <row r="16" spans="1:11" s="3" customFormat="1" ht="15" customHeight="1">
      <c r="A16" s="14" t="s">
        <v>9</v>
      </c>
      <c r="B16" s="86" t="s">
        <v>48</v>
      </c>
      <c r="C16" s="86"/>
      <c r="D16" s="86"/>
      <c r="E16" s="86"/>
      <c r="F16" s="86"/>
      <c r="G16" s="86"/>
      <c r="H16" s="86"/>
      <c r="I16" s="86"/>
      <c r="J16" s="86"/>
      <c r="K16" s="16"/>
    </row>
    <row r="17" spans="1:11" s="3" customFormat="1" ht="15" customHeight="1">
      <c r="A17" s="14" t="s">
        <v>10</v>
      </c>
      <c r="B17" s="86" t="s">
        <v>60</v>
      </c>
      <c r="C17" s="86"/>
      <c r="D17" s="86"/>
      <c r="E17" s="86"/>
      <c r="F17" s="86"/>
      <c r="G17" s="86"/>
      <c r="H17" s="86"/>
      <c r="I17" s="86"/>
      <c r="J17" s="86"/>
      <c r="K17" s="16"/>
    </row>
    <row r="18" spans="1:11" s="3" customFormat="1" ht="15" customHeight="1">
      <c r="A18" s="14"/>
      <c r="B18" s="50"/>
      <c r="C18" s="50"/>
      <c r="D18" s="50"/>
      <c r="E18" s="50"/>
      <c r="F18" s="50"/>
      <c r="G18" s="50"/>
      <c r="H18" s="50"/>
      <c r="I18" s="50"/>
      <c r="J18" s="50"/>
      <c r="K18" s="16"/>
    </row>
    <row r="19" spans="1:11" s="3" customFormat="1" ht="15" customHeight="1">
      <c r="A19" s="14"/>
      <c r="B19" s="91"/>
      <c r="C19" s="91"/>
      <c r="D19" s="91"/>
      <c r="E19" s="91"/>
      <c r="F19" s="91"/>
      <c r="G19" s="91"/>
      <c r="H19" s="91"/>
      <c r="I19" s="91"/>
      <c r="J19" s="91"/>
      <c r="K19" s="16"/>
    </row>
    <row r="20" spans="1:11" s="3" customFormat="1" ht="15" customHeight="1">
      <c r="A20" s="14"/>
      <c r="B20" s="91"/>
      <c r="C20" s="91"/>
      <c r="D20" s="91"/>
      <c r="E20" s="91"/>
      <c r="F20" s="91"/>
      <c r="G20" s="91"/>
      <c r="H20" s="91"/>
      <c r="I20" s="91"/>
      <c r="J20" s="91"/>
      <c r="K20" s="16"/>
    </row>
    <row r="21" spans="1:11" s="3" customFormat="1" ht="15" customHeight="1">
      <c r="A21" s="14"/>
      <c r="B21" s="91"/>
      <c r="C21" s="91"/>
      <c r="D21" s="91"/>
      <c r="E21" s="91"/>
      <c r="F21" s="91"/>
      <c r="G21" s="91"/>
      <c r="H21" s="91"/>
      <c r="I21" s="91"/>
      <c r="J21" s="91"/>
      <c r="K21" s="16"/>
    </row>
    <row r="22" spans="1:11" s="3" customFormat="1" ht="15" customHeight="1">
      <c r="A22" s="16"/>
      <c r="B22" s="15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3" customFormat="1" ht="15" customHeight="1">
      <c r="A23" s="16"/>
      <c r="B23" s="15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3" customFormat="1" ht="15" customHeight="1">
      <c r="A24" s="16"/>
      <c r="B24" s="15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3" customFormat="1" ht="15" customHeight="1">
      <c r="A25" s="16"/>
      <c r="B25" s="15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2" customFormat="1" ht="12.75">
      <c r="A26" s="10"/>
      <c r="B26" s="12"/>
      <c r="C26" s="10"/>
      <c r="D26" s="10"/>
      <c r="E26" s="10"/>
      <c r="F26" s="10"/>
      <c r="G26" s="10"/>
      <c r="H26" s="10"/>
      <c r="I26" s="10"/>
      <c r="J26" s="10"/>
      <c r="K26" s="10"/>
    </row>
    <row r="27" spans="3:11" ht="12.75"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10">
    <mergeCell ref="I1:J1"/>
    <mergeCell ref="B15:J15"/>
    <mergeCell ref="B20:J20"/>
    <mergeCell ref="B21:J21"/>
    <mergeCell ref="C2:J2"/>
    <mergeCell ref="B16:J16"/>
    <mergeCell ref="B17:J17"/>
    <mergeCell ref="B19:J19"/>
    <mergeCell ref="E4:F4"/>
    <mergeCell ref="G4:H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107" zoomScaleSheetLayoutView="107" zoomScalePageLayoutView="0" workbookViewId="0" topLeftCell="A1">
      <selection activeCell="I1" sqref="I1:J1"/>
    </sheetView>
  </sheetViews>
  <sheetFormatPr defaultColWidth="9.140625" defaultRowHeight="12.75"/>
  <cols>
    <col min="1" max="1" width="2.7109375" style="4" customWidth="1"/>
    <col min="2" max="2" width="22.7109375" style="5" customWidth="1"/>
    <col min="3" max="3" width="8.7109375" style="5" customWidth="1"/>
    <col min="4" max="4" width="12.7109375" style="5" customWidth="1"/>
    <col min="5" max="6" width="9.7109375" style="5" customWidth="1"/>
    <col min="7" max="7" width="35.7109375" style="5" customWidth="1"/>
    <col min="8" max="8" width="8.7109375" style="5" customWidth="1"/>
    <col min="9" max="9" width="18.7109375" style="5" customWidth="1"/>
    <col min="10" max="10" width="11.7109375" style="5" customWidth="1"/>
    <col min="11" max="11" width="9.140625" style="5" customWidth="1"/>
  </cols>
  <sheetData>
    <row r="1" spans="1:11" s="2" customFormat="1" ht="18" customHeight="1">
      <c r="A1" s="10"/>
      <c r="B1" s="17" t="s">
        <v>24</v>
      </c>
      <c r="C1" s="12"/>
      <c r="D1" s="12"/>
      <c r="E1" s="12"/>
      <c r="F1" s="12"/>
      <c r="G1" s="12"/>
      <c r="H1" s="12"/>
      <c r="I1" s="84" t="s">
        <v>178</v>
      </c>
      <c r="J1" s="84"/>
      <c r="K1" s="12"/>
    </row>
    <row r="2" spans="1:11" s="2" customFormat="1" ht="18" customHeight="1">
      <c r="A2" s="10"/>
      <c r="B2" s="18" t="s">
        <v>173</v>
      </c>
      <c r="C2" s="85" t="s">
        <v>163</v>
      </c>
      <c r="D2" s="85"/>
      <c r="E2" s="85"/>
      <c r="F2" s="85"/>
      <c r="G2" s="85"/>
      <c r="H2" s="85"/>
      <c r="I2" s="85"/>
      <c r="J2" s="85"/>
      <c r="K2" s="12"/>
    </row>
    <row r="3" spans="1:11" s="2" customFormat="1" ht="9.75" customHeight="1" thickBot="1">
      <c r="A3" s="10"/>
      <c r="B3" s="18"/>
      <c r="C3" s="12"/>
      <c r="D3" s="12"/>
      <c r="E3" s="12"/>
      <c r="F3" s="12"/>
      <c r="G3" s="12"/>
      <c r="H3" s="12"/>
      <c r="I3" s="12"/>
      <c r="J3" s="12"/>
      <c r="K3" s="12"/>
    </row>
    <row r="4" spans="2:10" ht="34.5" customHeight="1" thickTop="1">
      <c r="B4" s="21"/>
      <c r="C4" s="22"/>
      <c r="D4" s="22"/>
      <c r="E4" s="89" t="s">
        <v>40</v>
      </c>
      <c r="F4" s="90"/>
      <c r="G4" s="89" t="s">
        <v>41</v>
      </c>
      <c r="H4" s="90"/>
      <c r="I4" s="30"/>
      <c r="J4" s="23"/>
    </row>
    <row r="5" spans="1:11" s="1" customFormat="1" ht="49.5" customHeight="1">
      <c r="A5" s="6"/>
      <c r="B5" s="24" t="s">
        <v>0</v>
      </c>
      <c r="C5" s="7" t="s">
        <v>2</v>
      </c>
      <c r="D5" s="8" t="s">
        <v>3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25" t="s">
        <v>4</v>
      </c>
      <c r="K5" s="9"/>
    </row>
    <row r="6" spans="1:11" s="2" customFormat="1" ht="12" customHeight="1">
      <c r="A6" s="10"/>
      <c r="B6" s="26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27">
        <v>9</v>
      </c>
      <c r="K6" s="12"/>
    </row>
    <row r="7" spans="1:11" s="2" customFormat="1" ht="18" customHeight="1">
      <c r="A7" s="10"/>
      <c r="B7" s="33" t="s">
        <v>28</v>
      </c>
      <c r="C7" s="34">
        <v>2</v>
      </c>
      <c r="D7" s="34" t="s">
        <v>5</v>
      </c>
      <c r="E7" s="34" t="s">
        <v>5</v>
      </c>
      <c r="F7" s="34" t="s">
        <v>5</v>
      </c>
      <c r="G7" s="34" t="s">
        <v>5</v>
      </c>
      <c r="H7" s="34" t="s">
        <v>5</v>
      </c>
      <c r="I7" s="34" t="s">
        <v>5</v>
      </c>
      <c r="J7" s="35" t="s">
        <v>5</v>
      </c>
      <c r="K7" s="10"/>
    </row>
    <row r="8" spans="1:11" s="2" customFormat="1" ht="18" customHeight="1">
      <c r="A8" s="10"/>
      <c r="B8" s="36" t="s">
        <v>29</v>
      </c>
      <c r="C8" s="37">
        <v>72</v>
      </c>
      <c r="D8" s="37" t="s">
        <v>6</v>
      </c>
      <c r="E8" s="34">
        <v>7</v>
      </c>
      <c r="F8" s="34" t="s">
        <v>5</v>
      </c>
      <c r="G8" s="34" t="s">
        <v>5</v>
      </c>
      <c r="H8" s="34" t="s">
        <v>5</v>
      </c>
      <c r="I8" s="34" t="s">
        <v>5</v>
      </c>
      <c r="J8" s="35" t="s">
        <v>152</v>
      </c>
      <c r="K8" s="10"/>
    </row>
    <row r="9" spans="1:11" s="2" customFormat="1" ht="18" customHeight="1">
      <c r="A9" s="10"/>
      <c r="B9" s="33" t="s">
        <v>30</v>
      </c>
      <c r="C9" s="34">
        <v>33</v>
      </c>
      <c r="D9" s="34" t="s">
        <v>7</v>
      </c>
      <c r="E9" s="34" t="s">
        <v>5</v>
      </c>
      <c r="F9" s="34">
        <v>5</v>
      </c>
      <c r="G9" s="34" t="s">
        <v>5</v>
      </c>
      <c r="H9" s="34" t="s">
        <v>5</v>
      </c>
      <c r="I9" s="34" t="s">
        <v>5</v>
      </c>
      <c r="J9" s="35" t="s">
        <v>5</v>
      </c>
      <c r="K9" s="10"/>
    </row>
    <row r="10" spans="1:11" s="2" customFormat="1" ht="18" customHeight="1">
      <c r="A10" s="10"/>
      <c r="B10" s="33" t="s">
        <v>31</v>
      </c>
      <c r="C10" s="73">
        <v>65</v>
      </c>
      <c r="D10" s="34" t="s">
        <v>6</v>
      </c>
      <c r="E10" s="34">
        <v>8</v>
      </c>
      <c r="F10" s="34" t="s">
        <v>5</v>
      </c>
      <c r="G10" s="34" t="s">
        <v>5</v>
      </c>
      <c r="H10" s="34" t="s">
        <v>57</v>
      </c>
      <c r="I10" s="34" t="s">
        <v>5</v>
      </c>
      <c r="J10" s="38" t="s">
        <v>72</v>
      </c>
      <c r="K10" s="10"/>
    </row>
    <row r="11" spans="1:11" s="2" customFormat="1" ht="18" customHeight="1">
      <c r="A11" s="10"/>
      <c r="B11" s="33" t="s">
        <v>32</v>
      </c>
      <c r="C11" s="73">
        <v>45</v>
      </c>
      <c r="D11" s="34" t="s">
        <v>7</v>
      </c>
      <c r="E11" s="34" t="s">
        <v>5</v>
      </c>
      <c r="F11" s="34">
        <v>6</v>
      </c>
      <c r="G11" s="34" t="s">
        <v>5</v>
      </c>
      <c r="H11" s="34" t="s">
        <v>57</v>
      </c>
      <c r="I11" s="34" t="s">
        <v>5</v>
      </c>
      <c r="J11" s="35" t="s">
        <v>5</v>
      </c>
      <c r="K11" s="10"/>
    </row>
    <row r="12" spans="1:11" s="2" customFormat="1" ht="18" customHeight="1" thickBot="1">
      <c r="A12" s="10"/>
      <c r="B12" s="39" t="s">
        <v>33</v>
      </c>
      <c r="C12" s="40">
        <v>16</v>
      </c>
      <c r="D12" s="40" t="s">
        <v>7</v>
      </c>
      <c r="E12" s="40" t="s">
        <v>5</v>
      </c>
      <c r="F12" s="40">
        <v>2</v>
      </c>
      <c r="G12" s="40" t="s">
        <v>5</v>
      </c>
      <c r="H12" s="40" t="s">
        <v>5</v>
      </c>
      <c r="I12" s="41" t="s">
        <v>5</v>
      </c>
      <c r="J12" s="42" t="s">
        <v>5</v>
      </c>
      <c r="K12" s="10"/>
    </row>
    <row r="13" spans="1:11" s="2" customFormat="1" ht="18" customHeight="1" thickTop="1">
      <c r="A13" s="10"/>
      <c r="B13" s="43" t="s">
        <v>16</v>
      </c>
      <c r="C13" s="44">
        <f>C7+C8+C9+C10+C11+C12</f>
        <v>233</v>
      </c>
      <c r="D13" s="45"/>
      <c r="E13" s="45"/>
      <c r="F13" s="45"/>
      <c r="G13" s="45"/>
      <c r="H13" s="45"/>
      <c r="I13" s="46"/>
      <c r="J13" s="46"/>
      <c r="K13" s="10"/>
    </row>
    <row r="14" spans="1:11" s="2" customFormat="1" ht="18" customHeight="1">
      <c r="A14" s="20"/>
      <c r="B14" s="47"/>
      <c r="C14" s="48"/>
      <c r="D14" s="48"/>
      <c r="E14" s="45"/>
      <c r="F14" s="45"/>
      <c r="G14" s="45"/>
      <c r="H14" s="45"/>
      <c r="I14" s="46"/>
      <c r="J14" s="46"/>
      <c r="K14" s="10"/>
    </row>
    <row r="15" spans="1:11" s="3" customFormat="1" ht="15" customHeight="1">
      <c r="A15" s="14" t="s">
        <v>8</v>
      </c>
      <c r="B15" s="86" t="s">
        <v>62</v>
      </c>
      <c r="C15" s="86"/>
      <c r="D15" s="86"/>
      <c r="E15" s="86"/>
      <c r="F15" s="86"/>
      <c r="G15" s="86"/>
      <c r="H15" s="86"/>
      <c r="I15" s="86"/>
      <c r="J15" s="86"/>
      <c r="K15" s="16"/>
    </row>
    <row r="16" spans="1:11" s="3" customFormat="1" ht="15" customHeight="1">
      <c r="A16" s="14" t="s">
        <v>9</v>
      </c>
      <c r="B16" s="86" t="s">
        <v>48</v>
      </c>
      <c r="C16" s="86"/>
      <c r="D16" s="86"/>
      <c r="E16" s="86"/>
      <c r="F16" s="86"/>
      <c r="G16" s="86"/>
      <c r="H16" s="86"/>
      <c r="I16" s="86"/>
      <c r="J16" s="86"/>
      <c r="K16" s="16"/>
    </row>
    <row r="17" spans="1:11" s="3" customFormat="1" ht="15" customHeight="1">
      <c r="A17" s="14" t="s">
        <v>10</v>
      </c>
      <c r="B17" s="86" t="s">
        <v>60</v>
      </c>
      <c r="C17" s="86"/>
      <c r="D17" s="86"/>
      <c r="E17" s="86"/>
      <c r="F17" s="86"/>
      <c r="G17" s="86"/>
      <c r="H17" s="86"/>
      <c r="I17" s="86"/>
      <c r="J17" s="86"/>
      <c r="K17" s="16"/>
    </row>
    <row r="18" spans="1:11" s="3" customFormat="1" ht="15" customHeight="1">
      <c r="A18" s="14"/>
      <c r="B18" s="50"/>
      <c r="C18" s="50"/>
      <c r="D18" s="50"/>
      <c r="E18" s="50"/>
      <c r="F18" s="50"/>
      <c r="G18" s="50"/>
      <c r="H18" s="50"/>
      <c r="I18" s="50"/>
      <c r="J18" s="50"/>
      <c r="K18" s="16"/>
    </row>
    <row r="19" spans="1:11" s="3" customFormat="1" ht="15" customHeight="1">
      <c r="A19" s="14"/>
      <c r="B19" s="91"/>
      <c r="C19" s="91"/>
      <c r="D19" s="91"/>
      <c r="E19" s="91"/>
      <c r="F19" s="91"/>
      <c r="G19" s="91"/>
      <c r="H19" s="91"/>
      <c r="I19" s="91"/>
      <c r="J19" s="91"/>
      <c r="K19" s="16"/>
    </row>
    <row r="20" spans="1:11" s="3" customFormat="1" ht="15" customHeight="1">
      <c r="A20" s="14"/>
      <c r="B20" s="91"/>
      <c r="C20" s="91"/>
      <c r="D20" s="91"/>
      <c r="E20" s="91"/>
      <c r="F20" s="91"/>
      <c r="G20" s="91"/>
      <c r="H20" s="91"/>
      <c r="I20" s="91"/>
      <c r="J20" s="91"/>
      <c r="K20" s="16"/>
    </row>
    <row r="21" spans="1:11" s="3" customFormat="1" ht="15" customHeight="1">
      <c r="A21" s="14"/>
      <c r="B21" s="91"/>
      <c r="C21" s="91"/>
      <c r="D21" s="91"/>
      <c r="E21" s="91"/>
      <c r="F21" s="91"/>
      <c r="G21" s="91"/>
      <c r="H21" s="91"/>
      <c r="I21" s="91"/>
      <c r="J21" s="91"/>
      <c r="K21" s="16"/>
    </row>
    <row r="22" spans="1:11" s="3" customFormat="1" ht="15" customHeight="1">
      <c r="A22" s="16"/>
      <c r="B22" s="15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3" customFormat="1" ht="15" customHeight="1">
      <c r="A23" s="16"/>
      <c r="B23" s="15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3" customFormat="1" ht="15" customHeight="1">
      <c r="A24" s="16"/>
      <c r="B24" s="15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3" customFormat="1" ht="15" customHeight="1">
      <c r="A25" s="16"/>
      <c r="B25" s="15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2" customFormat="1" ht="12.75">
      <c r="A26" s="10"/>
      <c r="B26" s="12"/>
      <c r="C26" s="10"/>
      <c r="D26" s="10"/>
      <c r="E26" s="10"/>
      <c r="F26" s="10"/>
      <c r="G26" s="10"/>
      <c r="H26" s="10"/>
      <c r="I26" s="10"/>
      <c r="J26" s="10"/>
      <c r="K26" s="10"/>
    </row>
    <row r="27" spans="3:11" ht="12.75"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10">
    <mergeCell ref="I1:J1"/>
    <mergeCell ref="B19:J19"/>
    <mergeCell ref="B20:J20"/>
    <mergeCell ref="B21:J21"/>
    <mergeCell ref="C2:J2"/>
    <mergeCell ref="E4:F4"/>
    <mergeCell ref="G4:H4"/>
    <mergeCell ref="B15:J15"/>
    <mergeCell ref="B16:J16"/>
    <mergeCell ref="B17:J1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MARINA MILITARE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MARISTAT</dc:creator>
  <cp:keywords/>
  <dc:description/>
  <cp:lastModifiedBy>Utente Windows</cp:lastModifiedBy>
  <cp:lastPrinted>2013-07-15T12:28:54Z</cp:lastPrinted>
  <dcterms:created xsi:type="dcterms:W3CDTF">1998-05-13T14:27:19Z</dcterms:created>
  <dcterms:modified xsi:type="dcterms:W3CDTF">2013-07-19T16:23:17Z</dcterms:modified>
  <cp:category/>
  <cp:version/>
  <cp:contentType/>
  <cp:contentStatus/>
</cp:coreProperties>
</file>